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240" yWindow="240" windowWidth="25220" windowHeight="15220" tabRatio="500" activeTab="5"/>
  </bookViews>
  <sheets>
    <sheet name="2009" sheetId="1" r:id="rId1"/>
    <sheet name="2010" sheetId="2" r:id="rId2"/>
    <sheet name="2011" sheetId="3" r:id="rId3"/>
    <sheet name="2012" sheetId="4" r:id="rId4"/>
    <sheet name="2013" sheetId="5" r:id="rId5"/>
    <sheet name="2014" sheetId="6" r:id="rId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0" i="6" l="1"/>
  <c r="N80" i="6"/>
  <c r="L80" i="6"/>
  <c r="K80" i="6"/>
  <c r="J80" i="6"/>
  <c r="M79" i="6"/>
  <c r="N79" i="6"/>
  <c r="L79" i="6"/>
  <c r="K79" i="6"/>
  <c r="J79" i="6"/>
  <c r="M78" i="6"/>
  <c r="N78" i="6"/>
  <c r="L78" i="6"/>
  <c r="K78" i="6"/>
  <c r="J78" i="6"/>
  <c r="M77" i="6"/>
  <c r="N77" i="6"/>
  <c r="L77" i="6"/>
  <c r="K77" i="6"/>
  <c r="J77" i="6"/>
  <c r="M76" i="6"/>
  <c r="N76" i="6"/>
  <c r="L76" i="6"/>
  <c r="K76" i="6"/>
  <c r="J76" i="6"/>
  <c r="M75" i="6"/>
  <c r="N75" i="6"/>
  <c r="L75" i="6"/>
  <c r="K75" i="6"/>
  <c r="J75" i="6"/>
  <c r="M74" i="6"/>
  <c r="N74" i="6"/>
  <c r="L74" i="6"/>
  <c r="K74" i="6"/>
  <c r="J74" i="6"/>
  <c r="M73" i="6"/>
  <c r="N73" i="6"/>
  <c r="L73" i="6"/>
  <c r="K73" i="6"/>
  <c r="J73" i="6"/>
  <c r="M72" i="6"/>
  <c r="N72" i="6"/>
  <c r="L72" i="6"/>
  <c r="K72" i="6"/>
  <c r="J72" i="6"/>
  <c r="M71" i="6"/>
  <c r="N71" i="6"/>
  <c r="L71" i="6"/>
  <c r="K71" i="6"/>
  <c r="J71" i="6"/>
  <c r="M70" i="6"/>
  <c r="N70" i="6"/>
  <c r="L70" i="6"/>
  <c r="K70" i="6"/>
  <c r="J70" i="6"/>
  <c r="M69" i="6"/>
  <c r="N69" i="6"/>
  <c r="L69" i="6"/>
  <c r="K69" i="6"/>
  <c r="J69" i="6"/>
  <c r="M68" i="6"/>
  <c r="N68" i="6"/>
  <c r="L68" i="6"/>
  <c r="K68" i="6"/>
  <c r="J68" i="6"/>
  <c r="M67" i="6"/>
  <c r="N67" i="6"/>
  <c r="L67" i="6"/>
  <c r="K67" i="6"/>
  <c r="J67" i="6"/>
  <c r="M66" i="6"/>
  <c r="N66" i="6"/>
  <c r="L66" i="6"/>
  <c r="K66" i="6"/>
  <c r="J66" i="6"/>
  <c r="M65" i="6"/>
  <c r="N65" i="6"/>
  <c r="L65" i="6"/>
  <c r="K65" i="6"/>
  <c r="J65" i="6"/>
  <c r="M64" i="6"/>
  <c r="N64" i="6"/>
  <c r="L64" i="6"/>
  <c r="K64" i="6"/>
  <c r="J64" i="6"/>
  <c r="M63" i="6"/>
  <c r="N63" i="6"/>
  <c r="L63" i="6"/>
  <c r="K63" i="6"/>
  <c r="J63" i="6"/>
  <c r="M62" i="6"/>
  <c r="N62" i="6"/>
  <c r="L62" i="6"/>
  <c r="K62" i="6"/>
  <c r="J62" i="6"/>
  <c r="M61" i="6"/>
  <c r="N61" i="6"/>
  <c r="L61" i="6"/>
  <c r="K61" i="6"/>
  <c r="J61" i="6"/>
  <c r="M60" i="6"/>
  <c r="N60" i="6"/>
  <c r="L60" i="6"/>
  <c r="K60" i="6"/>
  <c r="J60" i="6"/>
  <c r="M59" i="6"/>
  <c r="N59" i="6"/>
  <c r="L59" i="6"/>
  <c r="K59" i="6"/>
  <c r="J59" i="6"/>
  <c r="M58" i="6"/>
  <c r="N58" i="6"/>
  <c r="L58" i="6"/>
  <c r="K58" i="6"/>
  <c r="J58" i="6"/>
  <c r="M57" i="6"/>
  <c r="N57" i="6"/>
  <c r="L57" i="6"/>
  <c r="K57" i="6"/>
  <c r="J57" i="6"/>
  <c r="M56" i="6"/>
  <c r="N56" i="6"/>
  <c r="L56" i="6"/>
  <c r="K56" i="6"/>
  <c r="J56" i="6"/>
  <c r="M55" i="6"/>
  <c r="N55" i="6"/>
  <c r="L55" i="6"/>
  <c r="K55" i="6"/>
  <c r="J55" i="6"/>
  <c r="M54" i="6"/>
  <c r="N54" i="6"/>
  <c r="L54" i="6"/>
  <c r="K54" i="6"/>
  <c r="J54" i="6"/>
  <c r="M53" i="6"/>
  <c r="N53" i="6"/>
  <c r="L53" i="6"/>
  <c r="K53" i="6"/>
  <c r="J53" i="6"/>
  <c r="M52" i="6"/>
  <c r="N52" i="6"/>
  <c r="L52" i="6"/>
  <c r="K52" i="6"/>
  <c r="J52" i="6"/>
  <c r="M51" i="6"/>
  <c r="N51" i="6"/>
  <c r="L51" i="6"/>
  <c r="K51" i="6"/>
  <c r="J51" i="6"/>
  <c r="M50" i="6"/>
  <c r="N50" i="6"/>
  <c r="L50" i="6"/>
  <c r="K50" i="6"/>
  <c r="J50" i="6"/>
  <c r="M49" i="6"/>
  <c r="N49" i="6"/>
  <c r="L49" i="6"/>
  <c r="K49" i="6"/>
  <c r="J49" i="6"/>
  <c r="M48" i="6"/>
  <c r="N48" i="6"/>
  <c r="L48" i="6"/>
  <c r="K48" i="6"/>
  <c r="J48" i="6"/>
  <c r="M47" i="6"/>
  <c r="N47" i="6"/>
  <c r="L47" i="6"/>
  <c r="K47" i="6"/>
  <c r="J47" i="6"/>
  <c r="M46" i="6"/>
  <c r="N46" i="6"/>
  <c r="L46" i="6"/>
  <c r="K46" i="6"/>
  <c r="J46" i="6"/>
  <c r="M45" i="6"/>
  <c r="N45" i="6"/>
  <c r="L45" i="6"/>
  <c r="K45" i="6"/>
  <c r="J45" i="6"/>
  <c r="M44" i="6"/>
  <c r="N44" i="6"/>
  <c r="L44" i="6"/>
  <c r="K44" i="6"/>
  <c r="J44" i="6"/>
  <c r="M43" i="6"/>
  <c r="N43" i="6"/>
  <c r="L43" i="6"/>
  <c r="K43" i="6"/>
  <c r="J43" i="6"/>
  <c r="M42" i="6"/>
  <c r="N42" i="6"/>
  <c r="L42" i="6"/>
  <c r="K42" i="6"/>
  <c r="J42" i="6"/>
  <c r="M41" i="6"/>
  <c r="N41" i="6"/>
  <c r="L41" i="6"/>
  <c r="K41" i="6"/>
  <c r="J41" i="6"/>
  <c r="M40" i="6"/>
  <c r="N40" i="6"/>
  <c r="L40" i="6"/>
  <c r="K40" i="6"/>
  <c r="J40" i="6"/>
  <c r="M39" i="6"/>
  <c r="N39" i="6"/>
  <c r="L39" i="6"/>
  <c r="K39" i="6"/>
  <c r="J39" i="6"/>
  <c r="M38" i="6"/>
  <c r="N38" i="6"/>
  <c r="L38" i="6"/>
  <c r="K38" i="6"/>
  <c r="J38" i="6"/>
  <c r="M37" i="6"/>
  <c r="N37" i="6"/>
  <c r="L37" i="6"/>
  <c r="K37" i="6"/>
  <c r="J37" i="6"/>
  <c r="M36" i="6"/>
  <c r="N36" i="6"/>
  <c r="L36" i="6"/>
  <c r="K36" i="6"/>
  <c r="J36" i="6"/>
  <c r="M35" i="6"/>
  <c r="N35" i="6"/>
  <c r="L35" i="6"/>
  <c r="K35" i="6"/>
  <c r="J35" i="6"/>
  <c r="M34" i="6"/>
  <c r="N34" i="6"/>
  <c r="L34" i="6"/>
  <c r="K34" i="6"/>
  <c r="J34" i="6"/>
  <c r="M33" i="6"/>
  <c r="N33" i="6"/>
  <c r="L33" i="6"/>
  <c r="K33" i="6"/>
  <c r="J33" i="6"/>
  <c r="M32" i="6"/>
  <c r="N32" i="6"/>
  <c r="L32" i="6"/>
  <c r="K32" i="6"/>
  <c r="J32" i="6"/>
  <c r="M31" i="6"/>
  <c r="N31" i="6"/>
  <c r="L31" i="6"/>
  <c r="K31" i="6"/>
  <c r="J31" i="6"/>
  <c r="M30" i="6"/>
  <c r="N30" i="6"/>
  <c r="L30" i="6"/>
  <c r="K30" i="6"/>
  <c r="J30" i="6"/>
  <c r="M29" i="6"/>
  <c r="N29" i="6"/>
  <c r="L29" i="6"/>
  <c r="K29" i="6"/>
  <c r="J29" i="6"/>
  <c r="M28" i="6"/>
  <c r="N28" i="6"/>
  <c r="L28" i="6"/>
  <c r="K28" i="6"/>
  <c r="J28" i="6"/>
  <c r="M27" i="6"/>
  <c r="N27" i="6"/>
  <c r="L27" i="6"/>
  <c r="K27" i="6"/>
  <c r="J27" i="6"/>
  <c r="M26" i="6"/>
  <c r="N26" i="6"/>
  <c r="L26" i="6"/>
  <c r="K26" i="6"/>
  <c r="J26" i="6"/>
  <c r="M25" i="6"/>
  <c r="N25" i="6"/>
  <c r="L25" i="6"/>
  <c r="K25" i="6"/>
  <c r="J25" i="6"/>
  <c r="M24" i="6"/>
  <c r="N24" i="6"/>
  <c r="L24" i="6"/>
  <c r="K24" i="6"/>
  <c r="J24" i="6"/>
  <c r="M23" i="6"/>
  <c r="N23" i="6"/>
  <c r="L23" i="6"/>
  <c r="K23" i="6"/>
  <c r="J23" i="6"/>
  <c r="M22" i="6"/>
  <c r="N22" i="6"/>
  <c r="L22" i="6"/>
  <c r="K22" i="6"/>
  <c r="J22" i="6"/>
  <c r="M21" i="6"/>
  <c r="N21" i="6"/>
  <c r="L21" i="6"/>
  <c r="K21" i="6"/>
  <c r="J21" i="6"/>
  <c r="M20" i="6"/>
  <c r="L20" i="6"/>
  <c r="K20" i="6"/>
  <c r="J20" i="6"/>
  <c r="M75" i="5"/>
  <c r="N75" i="5"/>
  <c r="L75" i="5"/>
  <c r="K75" i="5"/>
  <c r="J75" i="5"/>
  <c r="M74" i="5"/>
  <c r="N74" i="5"/>
  <c r="L74" i="5"/>
  <c r="K74" i="5"/>
  <c r="J74" i="5"/>
  <c r="M73" i="5"/>
  <c r="N73" i="5"/>
  <c r="L73" i="5"/>
  <c r="K73" i="5"/>
  <c r="J73" i="5"/>
  <c r="M72" i="5"/>
  <c r="N72" i="5"/>
  <c r="L72" i="5"/>
  <c r="K72" i="5"/>
  <c r="J72" i="5"/>
  <c r="M71" i="5"/>
  <c r="N71" i="5"/>
  <c r="L71" i="5"/>
  <c r="K71" i="5"/>
  <c r="J71" i="5"/>
  <c r="M70" i="5"/>
  <c r="N70" i="5"/>
  <c r="L70" i="5"/>
  <c r="K70" i="5"/>
  <c r="J70" i="5"/>
  <c r="M69" i="5"/>
  <c r="N69" i="5"/>
  <c r="L69" i="5"/>
  <c r="K69" i="5"/>
  <c r="J69" i="5"/>
  <c r="M68" i="5"/>
  <c r="N68" i="5"/>
  <c r="L68" i="5"/>
  <c r="K68" i="5"/>
  <c r="J68" i="5"/>
  <c r="M67" i="5"/>
  <c r="N67" i="5"/>
  <c r="L67" i="5"/>
  <c r="K67" i="5"/>
  <c r="J67" i="5"/>
  <c r="M66" i="5"/>
  <c r="N66" i="5"/>
  <c r="L66" i="5"/>
  <c r="K66" i="5"/>
  <c r="J66" i="5"/>
  <c r="M65" i="5"/>
  <c r="N65" i="5"/>
  <c r="L65" i="5"/>
  <c r="K65" i="5"/>
  <c r="J65" i="5"/>
  <c r="M64" i="5"/>
  <c r="N64" i="5"/>
  <c r="L64" i="5"/>
  <c r="K64" i="5"/>
  <c r="J64" i="5"/>
  <c r="M63" i="5"/>
  <c r="N63" i="5"/>
  <c r="L63" i="5"/>
  <c r="K63" i="5"/>
  <c r="J63" i="5"/>
  <c r="M62" i="5"/>
  <c r="N62" i="5"/>
  <c r="L62" i="5"/>
  <c r="K62" i="5"/>
  <c r="J62" i="5"/>
  <c r="M61" i="5"/>
  <c r="N61" i="5"/>
  <c r="L61" i="5"/>
  <c r="K61" i="5"/>
  <c r="J61" i="5"/>
  <c r="M60" i="5"/>
  <c r="N60" i="5"/>
  <c r="L60" i="5"/>
  <c r="K60" i="5"/>
  <c r="J60" i="5"/>
  <c r="M59" i="5"/>
  <c r="N59" i="5"/>
  <c r="L59" i="5"/>
  <c r="K59" i="5"/>
  <c r="J59" i="5"/>
  <c r="M58" i="5"/>
  <c r="N58" i="5"/>
  <c r="L58" i="5"/>
  <c r="K58" i="5"/>
  <c r="J58" i="5"/>
  <c r="M57" i="5"/>
  <c r="N57" i="5"/>
  <c r="L57" i="5"/>
  <c r="K57" i="5"/>
  <c r="J57" i="5"/>
  <c r="M56" i="5"/>
  <c r="N56" i="5"/>
  <c r="L56" i="5"/>
  <c r="K56" i="5"/>
  <c r="J56" i="5"/>
  <c r="M55" i="5"/>
  <c r="N55" i="5"/>
  <c r="L55" i="5"/>
  <c r="K55" i="5"/>
  <c r="J55" i="5"/>
  <c r="M54" i="5"/>
  <c r="N54" i="5"/>
  <c r="L54" i="5"/>
  <c r="K54" i="5"/>
  <c r="J54" i="5"/>
  <c r="M53" i="5"/>
  <c r="N53" i="5"/>
  <c r="L53" i="5"/>
  <c r="K53" i="5"/>
  <c r="J53" i="5"/>
  <c r="M52" i="5"/>
  <c r="N52" i="5"/>
  <c r="L52" i="5"/>
  <c r="K52" i="5"/>
  <c r="J52" i="5"/>
  <c r="M51" i="5"/>
  <c r="N51" i="5"/>
  <c r="L51" i="5"/>
  <c r="K51" i="5"/>
  <c r="J51" i="5"/>
  <c r="M50" i="5"/>
  <c r="N50" i="5"/>
  <c r="L50" i="5"/>
  <c r="K50" i="5"/>
  <c r="J50" i="5"/>
  <c r="M49" i="5"/>
  <c r="N49" i="5"/>
  <c r="L49" i="5"/>
  <c r="K49" i="5"/>
  <c r="J49" i="5"/>
  <c r="M48" i="5"/>
  <c r="N48" i="5"/>
  <c r="L48" i="5"/>
  <c r="K48" i="5"/>
  <c r="J48" i="5"/>
  <c r="M47" i="5"/>
  <c r="N47" i="5"/>
  <c r="L47" i="5"/>
  <c r="K47" i="5"/>
  <c r="J47" i="5"/>
  <c r="M46" i="5"/>
  <c r="N46" i="5"/>
  <c r="L46" i="5"/>
  <c r="K46" i="5"/>
  <c r="J46" i="5"/>
  <c r="M45" i="5"/>
  <c r="N45" i="5"/>
  <c r="L45" i="5"/>
  <c r="K45" i="5"/>
  <c r="J45" i="5"/>
  <c r="M44" i="5"/>
  <c r="N44" i="5"/>
  <c r="L44" i="5"/>
  <c r="K44" i="5"/>
  <c r="J44" i="5"/>
  <c r="M43" i="5"/>
  <c r="N43" i="5"/>
  <c r="L43" i="5"/>
  <c r="K43" i="5"/>
  <c r="J43" i="5"/>
  <c r="M42" i="5"/>
  <c r="N42" i="5"/>
  <c r="L42" i="5"/>
  <c r="K42" i="5"/>
  <c r="J42" i="5"/>
  <c r="M41" i="5"/>
  <c r="N41" i="5"/>
  <c r="L41" i="5"/>
  <c r="K41" i="5"/>
  <c r="J41" i="5"/>
  <c r="M40" i="5"/>
  <c r="N40" i="5"/>
  <c r="L40" i="5"/>
  <c r="K40" i="5"/>
  <c r="J40" i="5"/>
  <c r="M39" i="5"/>
  <c r="N39" i="5"/>
  <c r="L39" i="5"/>
  <c r="K39" i="5"/>
  <c r="J39" i="5"/>
  <c r="M38" i="5"/>
  <c r="N38" i="5"/>
  <c r="L38" i="5"/>
  <c r="K38" i="5"/>
  <c r="J38" i="5"/>
  <c r="M37" i="5"/>
  <c r="N37" i="5"/>
  <c r="L37" i="5"/>
  <c r="K37" i="5"/>
  <c r="J37" i="5"/>
  <c r="M36" i="5"/>
  <c r="N36" i="5"/>
  <c r="L36" i="5"/>
  <c r="K36" i="5"/>
  <c r="J36" i="5"/>
  <c r="M35" i="5"/>
  <c r="N35" i="5"/>
  <c r="L35" i="5"/>
  <c r="K35" i="5"/>
  <c r="J35" i="5"/>
  <c r="M34" i="5"/>
  <c r="N34" i="5"/>
  <c r="L34" i="5"/>
  <c r="K34" i="5"/>
  <c r="J34" i="5"/>
  <c r="M33" i="5"/>
  <c r="N33" i="5"/>
  <c r="L33" i="5"/>
  <c r="K33" i="5"/>
  <c r="J33" i="5"/>
  <c r="M32" i="5"/>
  <c r="N32" i="5"/>
  <c r="L32" i="5"/>
  <c r="K32" i="5"/>
  <c r="J32" i="5"/>
  <c r="M31" i="5"/>
  <c r="N31" i="5"/>
  <c r="L31" i="5"/>
  <c r="K31" i="5"/>
  <c r="J31" i="5"/>
  <c r="M30" i="5"/>
  <c r="N30" i="5"/>
  <c r="L30" i="5"/>
  <c r="K30" i="5"/>
  <c r="J30" i="5"/>
  <c r="M29" i="5"/>
  <c r="N29" i="5"/>
  <c r="L29" i="5"/>
  <c r="K29" i="5"/>
  <c r="J29" i="5"/>
  <c r="M28" i="5"/>
  <c r="N28" i="5"/>
  <c r="L28" i="5"/>
  <c r="K28" i="5"/>
  <c r="J28" i="5"/>
  <c r="M27" i="5"/>
  <c r="N27" i="5"/>
  <c r="L27" i="5"/>
  <c r="K27" i="5"/>
  <c r="J27" i="5"/>
  <c r="M26" i="5"/>
  <c r="N26" i="5"/>
  <c r="L26" i="5"/>
  <c r="K26" i="5"/>
  <c r="J26" i="5"/>
  <c r="M25" i="5"/>
  <c r="N25" i="5"/>
  <c r="L25" i="5"/>
  <c r="K25" i="5"/>
  <c r="J25" i="5"/>
  <c r="M24" i="5"/>
  <c r="N24" i="5"/>
  <c r="L24" i="5"/>
  <c r="K24" i="5"/>
  <c r="J24" i="5"/>
  <c r="M23" i="5"/>
  <c r="N23" i="5"/>
  <c r="L23" i="5"/>
  <c r="K23" i="5"/>
  <c r="J23" i="5"/>
  <c r="M22" i="5"/>
  <c r="N22" i="5"/>
  <c r="L22" i="5"/>
  <c r="K22" i="5"/>
  <c r="J22" i="5"/>
  <c r="M21" i="5"/>
  <c r="N21" i="5"/>
  <c r="L21" i="5"/>
  <c r="K21" i="5"/>
  <c r="J21" i="5"/>
  <c r="L20" i="5"/>
  <c r="K20" i="5"/>
  <c r="J20" i="5"/>
  <c r="L21" i="4"/>
  <c r="L22" i="4"/>
  <c r="M22" i="4"/>
  <c r="L23" i="4"/>
  <c r="M23" i="4"/>
  <c r="L24" i="4"/>
  <c r="M24" i="4"/>
  <c r="L25" i="4"/>
  <c r="M25" i="4"/>
  <c r="L26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L59" i="4"/>
  <c r="M59" i="4"/>
  <c r="L60" i="4"/>
  <c r="M60" i="4"/>
  <c r="M21" i="4"/>
  <c r="K60" i="4"/>
  <c r="J60" i="4"/>
  <c r="I60" i="4"/>
  <c r="K59" i="4"/>
  <c r="J59" i="4"/>
  <c r="I59" i="4"/>
  <c r="K58" i="4"/>
  <c r="J58" i="4"/>
  <c r="I58" i="4"/>
  <c r="K57" i="4"/>
  <c r="J57" i="4"/>
  <c r="I57" i="4"/>
  <c r="K56" i="4"/>
  <c r="J56" i="4"/>
  <c r="I56" i="4"/>
  <c r="K55" i="4"/>
  <c r="J55" i="4"/>
  <c r="I55" i="4"/>
  <c r="K54" i="4"/>
  <c r="J54" i="4"/>
  <c r="I54" i="4"/>
  <c r="K53" i="4"/>
  <c r="J53" i="4"/>
  <c r="I53" i="4"/>
  <c r="K52" i="4"/>
  <c r="J52" i="4"/>
  <c r="I52" i="4"/>
  <c r="K51" i="4"/>
  <c r="J51" i="4"/>
  <c r="I51" i="4"/>
  <c r="K50" i="4"/>
  <c r="J50" i="4"/>
  <c r="I50" i="4"/>
  <c r="K49" i="4"/>
  <c r="J49" i="4"/>
  <c r="I49" i="4"/>
  <c r="K48" i="4"/>
  <c r="J48" i="4"/>
  <c r="I48" i="4"/>
  <c r="K47" i="4"/>
  <c r="J47" i="4"/>
  <c r="I47" i="4"/>
  <c r="K46" i="4"/>
  <c r="J46" i="4"/>
  <c r="I46" i="4"/>
  <c r="K45" i="4"/>
  <c r="J45" i="4"/>
  <c r="I45" i="4"/>
  <c r="K44" i="4"/>
  <c r="J44" i="4"/>
  <c r="I44" i="4"/>
  <c r="K43" i="4"/>
  <c r="J43" i="4"/>
  <c r="I43" i="4"/>
  <c r="K42" i="4"/>
  <c r="J42" i="4"/>
  <c r="I42" i="4"/>
  <c r="K41" i="4"/>
  <c r="J41" i="4"/>
  <c r="I41" i="4"/>
  <c r="K40" i="4"/>
  <c r="J40" i="4"/>
  <c r="I40" i="4"/>
  <c r="K39" i="4"/>
  <c r="J39" i="4"/>
  <c r="I39" i="4"/>
  <c r="K38" i="4"/>
  <c r="J38" i="4"/>
  <c r="I38" i="4"/>
  <c r="K37" i="4"/>
  <c r="J37" i="4"/>
  <c r="I37" i="4"/>
  <c r="K36" i="4"/>
  <c r="J36" i="4"/>
  <c r="I36" i="4"/>
  <c r="K35" i="4"/>
  <c r="J35" i="4"/>
  <c r="I35" i="4"/>
  <c r="K34" i="4"/>
  <c r="J34" i="4"/>
  <c r="I34" i="4"/>
  <c r="K33" i="4"/>
  <c r="J33" i="4"/>
  <c r="I33" i="4"/>
  <c r="K32" i="4"/>
  <c r="J32" i="4"/>
  <c r="I32" i="4"/>
  <c r="K31" i="4"/>
  <c r="J31" i="4"/>
  <c r="I31" i="4"/>
  <c r="K30" i="4"/>
  <c r="J30" i="4"/>
  <c r="I30" i="4"/>
  <c r="K29" i="4"/>
  <c r="J29" i="4"/>
  <c r="I29" i="4"/>
  <c r="K28" i="4"/>
  <c r="J28" i="4"/>
  <c r="I28" i="4"/>
  <c r="K27" i="4"/>
  <c r="J27" i="4"/>
  <c r="I27" i="4"/>
  <c r="K26" i="4"/>
  <c r="J26" i="4"/>
  <c r="I26" i="4"/>
  <c r="K25" i="4"/>
  <c r="J25" i="4"/>
  <c r="I25" i="4"/>
  <c r="K24" i="4"/>
  <c r="J24" i="4"/>
  <c r="I24" i="4"/>
  <c r="K23" i="4"/>
  <c r="J23" i="4"/>
  <c r="I23" i="4"/>
  <c r="K22" i="4"/>
  <c r="J22" i="4"/>
  <c r="I22" i="4"/>
  <c r="K21" i="4"/>
  <c r="J21" i="4"/>
  <c r="I21" i="4"/>
  <c r="K20" i="4"/>
  <c r="I20" i="4"/>
  <c r="K40" i="3"/>
  <c r="J40" i="3"/>
  <c r="I40" i="3"/>
  <c r="K39" i="3"/>
  <c r="J39" i="3"/>
  <c r="I39" i="3"/>
  <c r="K38" i="3"/>
  <c r="J38" i="3"/>
  <c r="I38" i="3"/>
  <c r="K37" i="3"/>
  <c r="J37" i="3"/>
  <c r="I37" i="3"/>
  <c r="K36" i="3"/>
  <c r="J36" i="3"/>
  <c r="I36" i="3"/>
  <c r="K35" i="3"/>
  <c r="J35" i="3"/>
  <c r="I35" i="3"/>
  <c r="K34" i="3"/>
  <c r="J34" i="3"/>
  <c r="I34" i="3"/>
  <c r="K33" i="3"/>
  <c r="J33" i="3"/>
  <c r="I33" i="3"/>
  <c r="K32" i="3"/>
  <c r="J32" i="3"/>
  <c r="I32" i="3"/>
  <c r="K31" i="3"/>
  <c r="J31" i="3"/>
  <c r="I31" i="3"/>
  <c r="K30" i="3"/>
  <c r="J30" i="3"/>
  <c r="I30" i="3"/>
  <c r="K29" i="3"/>
  <c r="J29" i="3"/>
  <c r="I29" i="3"/>
  <c r="K28" i="3"/>
  <c r="J28" i="3"/>
  <c r="I28" i="3"/>
  <c r="K27" i="3"/>
  <c r="J27" i="3"/>
  <c r="I27" i="3"/>
  <c r="K26" i="3"/>
  <c r="J26" i="3"/>
  <c r="I26" i="3"/>
  <c r="K25" i="3"/>
  <c r="J25" i="3"/>
  <c r="I25" i="3"/>
  <c r="K24" i="3"/>
  <c r="J24" i="3"/>
  <c r="I24" i="3"/>
  <c r="K23" i="3"/>
  <c r="J23" i="3"/>
  <c r="I23" i="3"/>
  <c r="K22" i="3"/>
  <c r="J22" i="3"/>
  <c r="I22" i="3"/>
  <c r="K21" i="3"/>
  <c r="J21" i="3"/>
  <c r="I21" i="3"/>
  <c r="K20" i="3"/>
  <c r="I20" i="3"/>
  <c r="K50" i="2"/>
  <c r="J50" i="2"/>
  <c r="I50" i="2"/>
  <c r="K49" i="2"/>
  <c r="J49" i="2"/>
  <c r="I49" i="2"/>
  <c r="K48" i="2"/>
  <c r="J48" i="2"/>
  <c r="I48" i="2"/>
  <c r="K47" i="2"/>
  <c r="J47" i="2"/>
  <c r="I47" i="2"/>
  <c r="K46" i="2"/>
  <c r="J46" i="2"/>
  <c r="I46" i="2"/>
  <c r="K45" i="2"/>
  <c r="J45" i="2"/>
  <c r="I45" i="2"/>
  <c r="K44" i="2"/>
  <c r="J44" i="2"/>
  <c r="I44" i="2"/>
  <c r="K43" i="2"/>
  <c r="J43" i="2"/>
  <c r="I43" i="2"/>
  <c r="K42" i="2"/>
  <c r="J42" i="2"/>
  <c r="I42" i="2"/>
  <c r="K41" i="2"/>
  <c r="J41" i="2"/>
  <c r="I41" i="2"/>
  <c r="K40" i="2"/>
  <c r="J40" i="2"/>
  <c r="I40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I20" i="2"/>
  <c r="I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</calcChain>
</file>

<file path=xl/sharedStrings.xml><?xml version="1.0" encoding="utf-8"?>
<sst xmlns="http://schemas.openxmlformats.org/spreadsheetml/2006/main" count="367" uniqueCount="209">
  <si>
    <t>Sigma Correction for 6 Degree Bins</t>
  </si>
  <si>
    <t>m0</t>
  </si>
  <si>
    <t>m1</t>
  </si>
  <si>
    <t>m2</t>
  </si>
  <si>
    <t>Sigma Increase</t>
  </si>
  <si>
    <t>T-Increase</t>
  </si>
  <si>
    <t>2009 Ecl Long</t>
  </si>
  <si>
    <t>2009 Sigm</t>
  </si>
  <si>
    <t>2009 ∆Sigma</t>
  </si>
  <si>
    <t>2009 Sigma_Corr</t>
  </si>
  <si>
    <t>2009 Sigma (corr)</t>
  </si>
  <si>
    <t>2010 Ecl Long</t>
  </si>
  <si>
    <t>2010 Sigma</t>
  </si>
  <si>
    <t>2010 ∆Sigma</t>
  </si>
  <si>
    <t>2010 Sigma_Corr</t>
  </si>
  <si>
    <t>63Ecl.Long.</t>
  </si>
  <si>
    <t>63Sigma</t>
  </si>
  <si>
    <t>63Error_Sigma</t>
  </si>
  <si>
    <t>64Ecl.Long.</t>
  </si>
  <si>
    <t>64Sigma</t>
  </si>
  <si>
    <t>64Error_Sigma</t>
  </si>
  <si>
    <t>65Ecl.Long.</t>
  </si>
  <si>
    <t>65Sigma</t>
  </si>
  <si>
    <t>65Error_Sigma</t>
  </si>
  <si>
    <t>66Ecl.Long.</t>
  </si>
  <si>
    <t>66Sigma</t>
  </si>
  <si>
    <t>66Error_Sigma</t>
  </si>
  <si>
    <t>67Ecl.Long.</t>
  </si>
  <si>
    <t>67Sigma</t>
  </si>
  <si>
    <t>67Error_Sigma</t>
  </si>
  <si>
    <t>68Ecl.Long.</t>
  </si>
  <si>
    <t>68Sigma</t>
  </si>
  <si>
    <t>68Error_Sigma</t>
  </si>
  <si>
    <t>14Ecl.Long.</t>
  </si>
  <si>
    <t>14Sigma</t>
  </si>
  <si>
    <t>14Error_Sigma</t>
  </si>
  <si>
    <t>15Ecl.Long.</t>
  </si>
  <si>
    <t>15Sigma</t>
  </si>
  <si>
    <t>15Error_Sigma</t>
  </si>
  <si>
    <t>16Ecl.Long.</t>
  </si>
  <si>
    <t>16Sigma</t>
  </si>
  <si>
    <t>16Error_Sigma</t>
  </si>
  <si>
    <t>17Ecl.Long.</t>
  </si>
  <si>
    <t>17Sigma</t>
  </si>
  <si>
    <t>17Error_Sigma</t>
  </si>
  <si>
    <t>18Ecl.Long.</t>
  </si>
  <si>
    <t>18Sigma</t>
  </si>
  <si>
    <t>18Error_Sigma</t>
  </si>
  <si>
    <t>19Ecl.Long.</t>
  </si>
  <si>
    <t>19Sigma</t>
  </si>
  <si>
    <t>19Error_Sigma</t>
  </si>
  <si>
    <t>20Ecl.Long.</t>
  </si>
  <si>
    <t>20Sigma</t>
  </si>
  <si>
    <t>20Error_Sigma</t>
  </si>
  <si>
    <t>110Ecl.Long.</t>
  </si>
  <si>
    <t>110Sigma</t>
  </si>
  <si>
    <t>110Error_Sigma</t>
  </si>
  <si>
    <t>112Ecl.Long.</t>
  </si>
  <si>
    <t>112Sigma</t>
  </si>
  <si>
    <t>112Error_Sigma</t>
  </si>
  <si>
    <t>113Ecl.Long.</t>
  </si>
  <si>
    <t>113Sigma</t>
  </si>
  <si>
    <t>113Error_Sigma</t>
  </si>
  <si>
    <t>115Ecl.Long.</t>
  </si>
  <si>
    <t>115Sigma</t>
  </si>
  <si>
    <t>115Error_Sigma</t>
  </si>
  <si>
    <t>2011 Ecl Long</t>
  </si>
  <si>
    <t>2011 Sigma</t>
  </si>
  <si>
    <t>2011 ∆Sigma</t>
  </si>
  <si>
    <t>2011 Sigma_Corr</t>
  </si>
  <si>
    <t>2011 Sigma (corr)</t>
  </si>
  <si>
    <t>153bEcl.Long.</t>
  </si>
  <si>
    <t>153bSigma</t>
  </si>
  <si>
    <t>153bError_Sigma</t>
  </si>
  <si>
    <t>154aEcl.Long.</t>
  </si>
  <si>
    <t>154aSigma</t>
  </si>
  <si>
    <t>154aError_Sigma</t>
  </si>
  <si>
    <t>154bEcl.Long.</t>
  </si>
  <si>
    <t>154bSigma</t>
  </si>
  <si>
    <t>154bError_Sigma</t>
  </si>
  <si>
    <t>156aEcl.Long.</t>
  </si>
  <si>
    <t>156aSigma</t>
  </si>
  <si>
    <t>156aError_Sigma</t>
  </si>
  <si>
    <t>156bEcl.Long.</t>
  </si>
  <si>
    <t>156bSigma</t>
  </si>
  <si>
    <t>156bError_Sigma</t>
  </si>
  <si>
    <t>157aEcl.Long.</t>
  </si>
  <si>
    <t>157aSigma</t>
  </si>
  <si>
    <t>157aError_Sigma</t>
  </si>
  <si>
    <t>157bEcl.Long.</t>
  </si>
  <si>
    <t>157bSigma</t>
  </si>
  <si>
    <t>157bError_Sigma</t>
  </si>
  <si>
    <t>158aEcl.Long.</t>
  </si>
  <si>
    <t>158aSigma</t>
  </si>
  <si>
    <t>158aError_Sigma</t>
  </si>
  <si>
    <t>2012 Ecl Long</t>
  </si>
  <si>
    <t>2012 Sigma</t>
  </si>
  <si>
    <t>2012 ∆Sigma</t>
  </si>
  <si>
    <t>2012 Sigma (corr)</t>
  </si>
  <si>
    <t>Orbit</t>
  </si>
  <si>
    <t>Arc</t>
  </si>
  <si>
    <t>153b</t>
  </si>
  <si>
    <t>154a</t>
  </si>
  <si>
    <t>154b</t>
  </si>
  <si>
    <t>156a</t>
  </si>
  <si>
    <t>156b</t>
  </si>
  <si>
    <t>157a</t>
  </si>
  <si>
    <t>157b</t>
  </si>
  <si>
    <t>158a</t>
  </si>
  <si>
    <t>193b</t>
  </si>
  <si>
    <t>194a</t>
  </si>
  <si>
    <t>194b</t>
  </si>
  <si>
    <t>195a</t>
  </si>
  <si>
    <t>195b</t>
  </si>
  <si>
    <t>196a</t>
  </si>
  <si>
    <t>196b</t>
  </si>
  <si>
    <t>197a</t>
  </si>
  <si>
    <t>197b</t>
  </si>
  <si>
    <t>198a</t>
  </si>
  <si>
    <t>198b</t>
  </si>
  <si>
    <t>193bEcl.Long.</t>
  </si>
  <si>
    <t>193bSigma</t>
  </si>
  <si>
    <t>193bError_Sigma</t>
  </si>
  <si>
    <t>194aEcl.Long.</t>
  </si>
  <si>
    <t>194aSigma</t>
  </si>
  <si>
    <t>194aError_Sigma</t>
  </si>
  <si>
    <t>194bEcl.Long.</t>
  </si>
  <si>
    <t>194bSigma</t>
  </si>
  <si>
    <t>194bError_Sigma</t>
  </si>
  <si>
    <t>195aEcl.Long.</t>
  </si>
  <si>
    <t>195aSigma</t>
  </si>
  <si>
    <t>195aError_Sigma</t>
  </si>
  <si>
    <t>195bEcl.Long.</t>
  </si>
  <si>
    <t>195bSigma</t>
  </si>
  <si>
    <t>195bError_Sigma</t>
  </si>
  <si>
    <t>196aEcl.Long.</t>
  </si>
  <si>
    <t>196aSigma</t>
  </si>
  <si>
    <t>196aError_Sigma</t>
  </si>
  <si>
    <t>196bEcl.Long.</t>
  </si>
  <si>
    <t>196bSigma</t>
  </si>
  <si>
    <t>196bError_Sigma</t>
  </si>
  <si>
    <t>197aEcl.Long.</t>
  </si>
  <si>
    <t>197aSigma</t>
  </si>
  <si>
    <t>197aError_Sigma</t>
  </si>
  <si>
    <t>197bEcl.Long.</t>
  </si>
  <si>
    <t>197bSigma</t>
  </si>
  <si>
    <t>197bError_Sigma</t>
  </si>
  <si>
    <t>198aEcl.Long.</t>
  </si>
  <si>
    <t>198aSigma</t>
  </si>
  <si>
    <t>198aError_Sigma</t>
  </si>
  <si>
    <t>198bEcl.Long.</t>
  </si>
  <si>
    <t>198bSigma</t>
  </si>
  <si>
    <t>198bError_Sigma</t>
  </si>
  <si>
    <t>2013 Ecl Long</t>
  </si>
  <si>
    <t>2013 Sigma</t>
  </si>
  <si>
    <t>2013 ∆Sigma</t>
  </si>
  <si>
    <t>2013 Sigma_Corr</t>
  </si>
  <si>
    <t>233b</t>
  </si>
  <si>
    <t>234a</t>
  </si>
  <si>
    <t>234b</t>
  </si>
  <si>
    <t>235a</t>
  </si>
  <si>
    <t>235b</t>
  </si>
  <si>
    <t>236a</t>
  </si>
  <si>
    <t>236b</t>
  </si>
  <si>
    <t>237a</t>
  </si>
  <si>
    <t>237b</t>
  </si>
  <si>
    <t>238a</t>
  </si>
  <si>
    <t>238b</t>
  </si>
  <si>
    <t>239a</t>
  </si>
  <si>
    <t>233bEcl.Long.</t>
  </si>
  <si>
    <t>233bSigma</t>
  </si>
  <si>
    <t>233bError_Sigma</t>
  </si>
  <si>
    <t>234aEcl.Long.</t>
  </si>
  <si>
    <t>234aSigma</t>
  </si>
  <si>
    <t>234aError_Sigma</t>
  </si>
  <si>
    <t>234bEcl.Long.</t>
  </si>
  <si>
    <t>234bSigma</t>
  </si>
  <si>
    <t>234bError_Sigma</t>
  </si>
  <si>
    <t>235aEcl.Long.</t>
  </si>
  <si>
    <t>235aSigma</t>
  </si>
  <si>
    <t>235aError_Sigma</t>
  </si>
  <si>
    <t>235bEcl.Long.</t>
  </si>
  <si>
    <t>235bSigma</t>
  </si>
  <si>
    <t>235bError_Sigma</t>
  </si>
  <si>
    <t>236aEcl.Long.</t>
  </si>
  <si>
    <t>236aSigma</t>
  </si>
  <si>
    <t>236aError_Sigma</t>
  </si>
  <si>
    <t>236bEcl.Long.</t>
  </si>
  <si>
    <t>236bSigma</t>
  </si>
  <si>
    <t>236bError_Sigma</t>
  </si>
  <si>
    <t>237aEcl.Long.</t>
  </si>
  <si>
    <t>237aSigma</t>
  </si>
  <si>
    <t>237aError_Sigma</t>
  </si>
  <si>
    <t>237bEcl.Long.</t>
  </si>
  <si>
    <t>237bSigma</t>
  </si>
  <si>
    <t>237bError_Sigma</t>
  </si>
  <si>
    <t>238aEcl.Long.</t>
  </si>
  <si>
    <t>238aSigma</t>
  </si>
  <si>
    <t>238aError_Sigma</t>
  </si>
  <si>
    <t>238bEcl.Long.</t>
  </si>
  <si>
    <t>238bSigma</t>
  </si>
  <si>
    <t>238bError_Sigma</t>
  </si>
  <si>
    <t>239aEcl.Long.</t>
  </si>
  <si>
    <t>239aSigma</t>
  </si>
  <si>
    <t>239aError_Sigma</t>
  </si>
  <si>
    <t>2014 Ecl Long</t>
  </si>
  <si>
    <t>2014 Sigma</t>
  </si>
  <si>
    <t>2014 ∆Sigma</t>
  </si>
  <si>
    <t>2014 Sigma_Corr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</si>
</sst>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0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9" fontId="0" fillId="0" borderId="0" xfId="0" applyNumberFormat="1"/>
    <xf numFmtId="164" fontId="0" fillId="0" borderId="0" xfId="0" applyNumberFormat="1"/>
    <xf numFmtId="165" fontId="0" fillId="0" borderId="0" xfId="0" applyNumberFormat="1"/>
    <xf numFmtId="11" fontId="0" fillId="0" borderId="0" xfId="0" applyNumberForma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workbookViewId="0">
      <selection activeCell="I13" sqref="I13:L63"/>
    </sheetView>
  </sheetViews>
  <sheetFormatPr baseColWidth="10" defaultRowHeight="15" x14ac:dyDescent="0"/>
  <sheetData>
    <row r="1" spans="1:21">
      <c r="A1">
        <v>14</v>
      </c>
      <c r="D1">
        <v>15</v>
      </c>
      <c r="G1">
        <v>16</v>
      </c>
      <c r="J1">
        <v>17</v>
      </c>
      <c r="M1">
        <v>18</v>
      </c>
      <c r="P1">
        <v>19</v>
      </c>
      <c r="S1">
        <v>20</v>
      </c>
    </row>
    <row r="2" spans="1:21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</row>
    <row r="3" spans="1:21">
      <c r="A3">
        <v>122.0668</v>
      </c>
      <c r="B3">
        <v>9.1206099999999992</v>
      </c>
      <c r="C3">
        <v>0.17629</v>
      </c>
      <c r="D3">
        <v>125.0253</v>
      </c>
      <c r="E3">
        <v>7.9235300000000004</v>
      </c>
      <c r="F3">
        <v>9.2142799999999997E-2</v>
      </c>
      <c r="G3">
        <v>132.89269999999999</v>
      </c>
      <c r="H3">
        <v>7.0065099999999996</v>
      </c>
      <c r="I3">
        <v>9.0177400000000005E-2</v>
      </c>
      <c r="J3">
        <v>140.52029999999999</v>
      </c>
      <c r="K3">
        <v>6.4825799999999996</v>
      </c>
      <c r="L3">
        <v>0.18051200000000001</v>
      </c>
      <c r="M3">
        <v>148.7278</v>
      </c>
      <c r="N3">
        <v>6.0253699999999997</v>
      </c>
      <c r="O3">
        <v>8.9739200000000005E-2</v>
      </c>
      <c r="P3">
        <v>156.61689999999999</v>
      </c>
      <c r="Q3">
        <v>5.9713599999999998</v>
      </c>
      <c r="R3">
        <v>0.146453</v>
      </c>
      <c r="S3">
        <v>164.4931</v>
      </c>
      <c r="T3">
        <v>7.8211599999999999</v>
      </c>
      <c r="U3">
        <v>0.38808999999999999</v>
      </c>
    </row>
    <row r="4" spans="1:21">
      <c r="A4">
        <v>122.4432</v>
      </c>
      <c r="B4">
        <v>8.7313500000000008</v>
      </c>
      <c r="C4">
        <v>0.17926800000000001</v>
      </c>
      <c r="D4">
        <v>125.77549999999999</v>
      </c>
      <c r="E4">
        <v>7.7827099999999998</v>
      </c>
      <c r="F4">
        <v>8.8507699999999995E-2</v>
      </c>
      <c r="G4">
        <v>133.25819999999999</v>
      </c>
      <c r="H4">
        <v>6.9954799999999997</v>
      </c>
      <c r="I4">
        <v>8.8225700000000004E-2</v>
      </c>
      <c r="J4">
        <v>140.62100000000001</v>
      </c>
      <c r="K4">
        <v>6.7351900000000002</v>
      </c>
      <c r="L4">
        <v>0.19484499999999999</v>
      </c>
      <c r="M4">
        <v>149.48150000000001</v>
      </c>
      <c r="N4">
        <v>6.0047499999999996</v>
      </c>
      <c r="O4">
        <v>8.3477399999999993E-2</v>
      </c>
      <c r="P4">
        <v>157.55869999999999</v>
      </c>
      <c r="Q4">
        <v>6.3361999999999998</v>
      </c>
      <c r="R4">
        <v>0.142233</v>
      </c>
      <c r="S4">
        <v>165.59010000000001</v>
      </c>
      <c r="T4">
        <v>6.2197300000000002</v>
      </c>
      <c r="U4">
        <v>0.30909500000000001</v>
      </c>
    </row>
    <row r="5" spans="1:21">
      <c r="A5">
        <v>122.81959999999999</v>
      </c>
      <c r="B5">
        <v>9.0653900000000007</v>
      </c>
      <c r="C5">
        <v>0.18435199999999999</v>
      </c>
      <c r="D5">
        <v>130.1831</v>
      </c>
      <c r="E5">
        <v>7.5202999999999998</v>
      </c>
      <c r="F5">
        <v>9.59536E-2</v>
      </c>
      <c r="G5">
        <v>133.62360000000001</v>
      </c>
      <c r="H5">
        <v>7.2068500000000002</v>
      </c>
      <c r="I5">
        <v>8.8742299999999996E-2</v>
      </c>
      <c r="J5">
        <v>146.22460000000001</v>
      </c>
      <c r="K5">
        <v>6.0990700000000002</v>
      </c>
      <c r="L5">
        <v>0.16859399999999999</v>
      </c>
      <c r="M5">
        <v>150.27600000000001</v>
      </c>
      <c r="N5">
        <v>5.7876599999999998</v>
      </c>
      <c r="O5">
        <v>7.9909599999999997E-2</v>
      </c>
      <c r="P5">
        <v>158.50540000000001</v>
      </c>
      <c r="Q5">
        <v>5.9412700000000003</v>
      </c>
      <c r="R5">
        <v>0.136297</v>
      </c>
      <c r="S5">
        <v>166.68700000000001</v>
      </c>
      <c r="T5">
        <v>6.4166499999999997</v>
      </c>
      <c r="U5">
        <v>0.27410099999999998</v>
      </c>
    </row>
    <row r="6" spans="1:21">
      <c r="A6">
        <v>123.196</v>
      </c>
      <c r="B6">
        <v>8.9282000000000004</v>
      </c>
      <c r="C6">
        <v>0.17877199999999999</v>
      </c>
      <c r="D6">
        <v>130.7098</v>
      </c>
      <c r="E6">
        <v>7.4960699999999996</v>
      </c>
      <c r="F6">
        <v>9.7511299999999995E-2</v>
      </c>
      <c r="G6">
        <v>133.98910000000001</v>
      </c>
      <c r="H6">
        <v>6.9652599999999998</v>
      </c>
      <c r="I6">
        <v>8.6986300000000003E-2</v>
      </c>
      <c r="J6">
        <v>147.13030000000001</v>
      </c>
      <c r="K6">
        <v>5.8901899999999996</v>
      </c>
      <c r="L6">
        <v>0.15179300000000001</v>
      </c>
      <c r="M6">
        <v>151.07660000000001</v>
      </c>
      <c r="N6">
        <v>5.9917699999999998</v>
      </c>
      <c r="O6">
        <v>8.0928E-2</v>
      </c>
      <c r="P6">
        <v>159.46340000000001</v>
      </c>
      <c r="Q6">
        <v>5.6055299999999999</v>
      </c>
      <c r="R6">
        <v>0.11272600000000001</v>
      </c>
      <c r="S6">
        <v>167.78399999999999</v>
      </c>
      <c r="T6">
        <v>6.3295599999999999</v>
      </c>
      <c r="U6">
        <v>0.25681999999999999</v>
      </c>
    </row>
    <row r="7" spans="1:21">
      <c r="A7">
        <v>123.5724</v>
      </c>
      <c r="B7">
        <v>8.5048100000000009</v>
      </c>
      <c r="C7">
        <v>0.17855399999999999</v>
      </c>
      <c r="D7">
        <v>131.2681</v>
      </c>
      <c r="E7">
        <v>7.69435</v>
      </c>
      <c r="F7">
        <v>0.101315</v>
      </c>
      <c r="G7">
        <v>134.3546</v>
      </c>
      <c r="H7">
        <v>6.8806799999999999</v>
      </c>
      <c r="I7">
        <v>8.7133100000000005E-2</v>
      </c>
      <c r="J7">
        <v>147.23099999999999</v>
      </c>
      <c r="K7">
        <v>6.1976899999999997</v>
      </c>
      <c r="L7">
        <v>0.16684499999999999</v>
      </c>
      <c r="M7">
        <v>152.27950000000001</v>
      </c>
      <c r="N7">
        <v>5.9747199999999996</v>
      </c>
      <c r="O7">
        <v>7.7963099999999994E-2</v>
      </c>
      <c r="P7">
        <v>160.4051</v>
      </c>
      <c r="Q7">
        <v>5.8077800000000002</v>
      </c>
      <c r="R7">
        <v>0.107575</v>
      </c>
      <c r="S7">
        <v>168.8809</v>
      </c>
      <c r="T7">
        <v>5.7214799999999997</v>
      </c>
      <c r="U7">
        <v>0.21699599999999999</v>
      </c>
    </row>
    <row r="9" spans="1:21">
      <c r="A9">
        <v>122.81959999999999</v>
      </c>
      <c r="B9">
        <v>8.8626000000000005</v>
      </c>
      <c r="C9">
        <v>8.0227300000000001E-2</v>
      </c>
      <c r="D9">
        <v>128.59229999999999</v>
      </c>
      <c r="E9">
        <v>7.70505</v>
      </c>
      <c r="F9">
        <v>4.2451599999999999E-2</v>
      </c>
      <c r="G9">
        <v>133.62360000000001</v>
      </c>
      <c r="H9">
        <v>7.0058499999999997</v>
      </c>
      <c r="I9">
        <v>3.9495299999999997E-2</v>
      </c>
      <c r="J9">
        <v>144.34540000000001</v>
      </c>
      <c r="K9">
        <v>6.2706600000000003</v>
      </c>
      <c r="L9">
        <v>7.6678499999999997E-2</v>
      </c>
      <c r="M9">
        <v>150.3683</v>
      </c>
      <c r="N9">
        <v>5.9574600000000002</v>
      </c>
      <c r="O9">
        <v>3.6740799999999997E-2</v>
      </c>
      <c r="P9">
        <v>158.50989999999999</v>
      </c>
      <c r="Q9">
        <v>5.9058400000000004</v>
      </c>
      <c r="R9">
        <v>5.66078E-2</v>
      </c>
      <c r="S9">
        <v>166.68700000000001</v>
      </c>
      <c r="T9">
        <v>6.3363899999999997</v>
      </c>
      <c r="U9">
        <v>0.124933</v>
      </c>
    </row>
    <row r="15" spans="1:21">
      <c r="E15" t="s">
        <v>0</v>
      </c>
      <c r="I15" t="s">
        <v>4</v>
      </c>
      <c r="J15" s="2">
        <v>1.4999999999999999E-2</v>
      </c>
    </row>
    <row r="16" spans="1:21">
      <c r="E16" t="s">
        <v>1</v>
      </c>
      <c r="F16">
        <v>0.84104999999999996</v>
      </c>
      <c r="I16" t="s">
        <v>5</v>
      </c>
      <c r="J16" s="1">
        <v>0.03</v>
      </c>
    </row>
    <row r="17" spans="1:11">
      <c r="E17" t="s">
        <v>2</v>
      </c>
      <c r="F17">
        <v>2.8930999999999998E-2</v>
      </c>
    </row>
    <row r="18" spans="1:11">
      <c r="E18" t="s">
        <v>3</v>
      </c>
      <c r="F18">
        <v>-1.4821999999999999E-3</v>
      </c>
    </row>
    <row r="20" spans="1:11">
      <c r="A20" t="s">
        <v>6</v>
      </c>
      <c r="B20" t="s">
        <v>7</v>
      </c>
      <c r="C20" t="s">
        <v>8</v>
      </c>
      <c r="E20" t="s">
        <v>6</v>
      </c>
      <c r="F20" t="s">
        <v>9</v>
      </c>
      <c r="G20" t="s">
        <v>8</v>
      </c>
      <c r="I20" t="str">
        <f>A20</f>
        <v>2009 Ecl Long</v>
      </c>
      <c r="J20" t="s">
        <v>10</v>
      </c>
      <c r="K20" t="str">
        <f>C20</f>
        <v>2009 ∆Sigma</v>
      </c>
    </row>
    <row r="21" spans="1:11">
      <c r="A21">
        <v>122.0668</v>
      </c>
      <c r="B21">
        <v>9.1206099999999992</v>
      </c>
      <c r="C21">
        <v>0.17629</v>
      </c>
      <c r="E21">
        <v>122.0668</v>
      </c>
      <c r="F21">
        <v>8.9529803034468234</v>
      </c>
      <c r="G21">
        <v>0.17629</v>
      </c>
      <c r="I21">
        <f>A21</f>
        <v>122.0668</v>
      </c>
      <c r="J21" s="3">
        <f>$F21*(1-J$15)</f>
        <v>8.8186855988951205</v>
      </c>
      <c r="K21">
        <f>C21</f>
        <v>0.17629</v>
      </c>
    </row>
    <row r="22" spans="1:11">
      <c r="A22">
        <v>122.4432</v>
      </c>
      <c r="B22">
        <v>8.7313500000000008</v>
      </c>
      <c r="C22">
        <v>0.17926800000000001</v>
      </c>
      <c r="E22">
        <v>122.4432</v>
      </c>
      <c r="F22">
        <v>8.5624768446798658</v>
      </c>
      <c r="G22">
        <v>0.17926800000000001</v>
      </c>
      <c r="I22">
        <f>A22</f>
        <v>122.4432</v>
      </c>
      <c r="J22" s="3">
        <f>$F22*(1-J$15)</f>
        <v>8.4340396920096676</v>
      </c>
      <c r="K22">
        <f>C22</f>
        <v>0.17926800000000001</v>
      </c>
    </row>
    <row r="23" spans="1:11">
      <c r="A23">
        <v>122.81959999999999</v>
      </c>
      <c r="B23">
        <v>9.0653900000000007</v>
      </c>
      <c r="C23">
        <v>0.18435199999999999</v>
      </c>
      <c r="E23">
        <v>122.81959999999999</v>
      </c>
      <c r="F23">
        <v>8.897786181247465</v>
      </c>
      <c r="G23">
        <v>0.18435199999999999</v>
      </c>
      <c r="I23">
        <f>A23</f>
        <v>122.81959999999999</v>
      </c>
      <c r="J23" s="3">
        <f>$F23*(1-J$15)</f>
        <v>8.7643193885287527</v>
      </c>
      <c r="K23">
        <f>C23</f>
        <v>0.18435199999999999</v>
      </c>
    </row>
    <row r="24" spans="1:11">
      <c r="A24">
        <v>123.196</v>
      </c>
      <c r="B24">
        <v>8.9282000000000004</v>
      </c>
      <c r="C24">
        <v>0.17877199999999999</v>
      </c>
      <c r="E24">
        <v>123.196</v>
      </c>
      <c r="F24">
        <v>8.7603633071475286</v>
      </c>
      <c r="G24">
        <v>0.17877199999999999</v>
      </c>
      <c r="I24">
        <f>A24</f>
        <v>123.196</v>
      </c>
      <c r="J24" s="3">
        <f>$F24*(1-J$15)</f>
        <v>8.6289578575403159</v>
      </c>
      <c r="K24">
        <f>C24</f>
        <v>0.17877199999999999</v>
      </c>
    </row>
    <row r="25" spans="1:11">
      <c r="A25">
        <v>123.5724</v>
      </c>
      <c r="B25">
        <v>8.5048100000000009</v>
      </c>
      <c r="C25">
        <v>0.17855399999999999</v>
      </c>
      <c r="E25">
        <v>123.5724</v>
      </c>
      <c r="F25">
        <v>8.3337993145527154</v>
      </c>
      <c r="G25">
        <v>0.17855399999999999</v>
      </c>
      <c r="I25">
        <f>A25</f>
        <v>123.5724</v>
      </c>
      <c r="J25" s="3">
        <f>$F25*(1-J$15)</f>
        <v>8.208792324834425</v>
      </c>
      <c r="K25">
        <f>C25</f>
        <v>0.17855399999999999</v>
      </c>
    </row>
    <row r="26" spans="1:11">
      <c r="A26">
        <v>125.0253</v>
      </c>
      <c r="B26">
        <v>7.9235300000000004</v>
      </c>
      <c r="C26">
        <v>9.2142799999999997E-2</v>
      </c>
      <c r="E26">
        <v>125.0253</v>
      </c>
      <c r="F26">
        <v>7.74310868931014</v>
      </c>
      <c r="G26">
        <v>9.2142799999999997E-2</v>
      </c>
      <c r="I26">
        <f>A26</f>
        <v>125.0253</v>
      </c>
      <c r="J26" s="3">
        <f>$F26*(1-J$15)</f>
        <v>7.6269620589704878</v>
      </c>
      <c r="K26">
        <f>C26</f>
        <v>9.2142799999999997E-2</v>
      </c>
    </row>
    <row r="27" spans="1:11">
      <c r="A27">
        <v>125.77549999999999</v>
      </c>
      <c r="B27">
        <v>7.7827099999999998</v>
      </c>
      <c r="C27">
        <v>8.8507699999999995E-2</v>
      </c>
      <c r="E27">
        <v>125.77549999999999</v>
      </c>
      <c r="F27">
        <v>7.5993016975269141</v>
      </c>
      <c r="G27">
        <v>8.8507699999999995E-2</v>
      </c>
      <c r="I27">
        <f>A27</f>
        <v>125.77549999999999</v>
      </c>
      <c r="J27" s="3">
        <f>$F27*(1-J$15)</f>
        <v>7.4853121720640106</v>
      </c>
      <c r="K27">
        <f>C27</f>
        <v>8.8507699999999995E-2</v>
      </c>
    </row>
    <row r="28" spans="1:11">
      <c r="A28">
        <v>130.1831</v>
      </c>
      <c r="B28">
        <v>7.5202999999999998</v>
      </c>
      <c r="C28">
        <v>9.59536E-2</v>
      </c>
      <c r="E28">
        <v>130.1831</v>
      </c>
      <c r="F28">
        <v>7.3307441349060989</v>
      </c>
      <c r="G28">
        <v>9.59536E-2</v>
      </c>
      <c r="I28">
        <f>A28</f>
        <v>130.1831</v>
      </c>
      <c r="J28" s="3">
        <f>$F28*(1-J$15)</f>
        <v>7.2207829728825077</v>
      </c>
      <c r="K28">
        <f>C28</f>
        <v>9.59536E-2</v>
      </c>
    </row>
    <row r="29" spans="1:11">
      <c r="A29">
        <v>130.7098</v>
      </c>
      <c r="B29">
        <v>7.4960699999999996</v>
      </c>
      <c r="C29">
        <v>9.7511299999999995E-2</v>
      </c>
      <c r="E29">
        <v>130.7098</v>
      </c>
      <c r="F29">
        <v>7.3059127244091764</v>
      </c>
      <c r="G29">
        <v>9.7511299999999995E-2</v>
      </c>
      <c r="I29">
        <f>A29</f>
        <v>130.7098</v>
      </c>
      <c r="J29" s="3">
        <f>$F29*(1-J$15)</f>
        <v>7.1963240335430383</v>
      </c>
      <c r="K29">
        <f>C29</f>
        <v>9.7511299999999995E-2</v>
      </c>
    </row>
    <row r="30" spans="1:11">
      <c r="A30">
        <v>131.2681</v>
      </c>
      <c r="B30">
        <v>7.69435</v>
      </c>
      <c r="C30">
        <v>0.101315</v>
      </c>
      <c r="E30">
        <v>131.2681</v>
      </c>
      <c r="F30">
        <v>7.5089509492825481</v>
      </c>
      <c r="G30">
        <v>0.101315</v>
      </c>
      <c r="I30">
        <f>A30</f>
        <v>131.2681</v>
      </c>
      <c r="J30" s="3">
        <f>$F30*(1-J$15)</f>
        <v>7.3963166850433097</v>
      </c>
      <c r="K30">
        <f>C30</f>
        <v>0.101315</v>
      </c>
    </row>
    <row r="31" spans="1:11">
      <c r="A31">
        <v>132.89269999999999</v>
      </c>
      <c r="B31">
        <v>7.0065099999999996</v>
      </c>
      <c r="C31">
        <v>9.0177400000000005E-2</v>
      </c>
      <c r="E31">
        <v>132.89269999999999</v>
      </c>
      <c r="F31">
        <v>6.8032678924642731</v>
      </c>
      <c r="G31">
        <v>9.0177400000000005E-2</v>
      </c>
      <c r="I31">
        <f>A31</f>
        <v>132.89269999999999</v>
      </c>
      <c r="J31" s="3">
        <f>$F31*(1-J$15)</f>
        <v>6.7012188740773091</v>
      </c>
      <c r="K31">
        <f>C31</f>
        <v>9.0177400000000005E-2</v>
      </c>
    </row>
    <row r="32" spans="1:11">
      <c r="A32">
        <v>133.25819999999999</v>
      </c>
      <c r="B32">
        <v>6.9954799999999997</v>
      </c>
      <c r="C32">
        <v>8.8225700000000004E-2</v>
      </c>
      <c r="E32">
        <v>133.25819999999999</v>
      </c>
      <c r="F32">
        <v>6.79192688857606</v>
      </c>
      <c r="G32">
        <v>8.8225700000000004E-2</v>
      </c>
      <c r="I32">
        <f>A32</f>
        <v>133.25819999999999</v>
      </c>
      <c r="J32" s="3">
        <f>$F32*(1-J$15)</f>
        <v>6.6900479852474186</v>
      </c>
      <c r="K32">
        <f>C32</f>
        <v>8.8225700000000004E-2</v>
      </c>
    </row>
    <row r="33" spans="1:11">
      <c r="A33">
        <v>133.62360000000001</v>
      </c>
      <c r="B33">
        <v>7.2068500000000002</v>
      </c>
      <c r="C33">
        <v>8.8742299999999996E-2</v>
      </c>
      <c r="E33">
        <v>133.62360000000001</v>
      </c>
      <c r="F33">
        <v>7.0091506500838028</v>
      </c>
      <c r="G33">
        <v>8.8742299999999996E-2</v>
      </c>
      <c r="I33">
        <f>A33</f>
        <v>133.62360000000001</v>
      </c>
      <c r="J33" s="3">
        <f>$F33*(1-J$15)</f>
        <v>6.9040133903325458</v>
      </c>
      <c r="K33">
        <f>C33</f>
        <v>8.8742299999999996E-2</v>
      </c>
    </row>
    <row r="34" spans="1:11">
      <c r="A34">
        <v>133.98910000000001</v>
      </c>
      <c r="B34">
        <v>6.9652599999999998</v>
      </c>
      <c r="C34">
        <v>8.6986300000000003E-2</v>
      </c>
      <c r="E34">
        <v>133.98910000000001</v>
      </c>
      <c r="F34">
        <v>6.7608521239838213</v>
      </c>
      <c r="G34">
        <v>8.6986300000000003E-2</v>
      </c>
      <c r="I34">
        <f>A34</f>
        <v>133.98910000000001</v>
      </c>
      <c r="J34" s="3">
        <f>$F34*(1-J$15)</f>
        <v>6.6594393421240641</v>
      </c>
      <c r="K34">
        <f>C34</f>
        <v>8.6986300000000003E-2</v>
      </c>
    </row>
    <row r="35" spans="1:11">
      <c r="A35">
        <v>134.3546</v>
      </c>
      <c r="B35">
        <v>6.8806799999999999</v>
      </c>
      <c r="C35">
        <v>8.7133100000000005E-2</v>
      </c>
      <c r="E35">
        <v>134.3546</v>
      </c>
      <c r="F35">
        <v>6.6738607687163389</v>
      </c>
      <c r="G35">
        <v>8.7133100000000005E-2</v>
      </c>
      <c r="I35">
        <f>A35</f>
        <v>134.3546</v>
      </c>
      <c r="J35" s="3">
        <f>$F35*(1-J$15)</f>
        <v>6.5737528571855934</v>
      </c>
      <c r="K35">
        <f>C35</f>
        <v>8.7133100000000005E-2</v>
      </c>
    </row>
    <row r="36" spans="1:11">
      <c r="A36">
        <v>140.52029999999999</v>
      </c>
      <c r="B36">
        <v>6.4825799999999996</v>
      </c>
      <c r="C36">
        <v>0.18051200000000001</v>
      </c>
      <c r="E36">
        <v>140.52029999999999</v>
      </c>
      <c r="F36">
        <v>6.264180461469345</v>
      </c>
      <c r="G36">
        <v>0.18051200000000001</v>
      </c>
      <c r="I36">
        <f>A36</f>
        <v>140.52029999999999</v>
      </c>
      <c r="J36" s="3">
        <f>$F36*(1-J$15)</f>
        <v>6.1702177545473047</v>
      </c>
      <c r="K36">
        <f>C36</f>
        <v>0.18051200000000001</v>
      </c>
    </row>
    <row r="37" spans="1:11">
      <c r="A37">
        <v>140.62100000000001</v>
      </c>
      <c r="B37">
        <v>6.7351900000000002</v>
      </c>
      <c r="C37">
        <v>0.19484499999999999</v>
      </c>
      <c r="E37">
        <v>140.62100000000001</v>
      </c>
      <c r="F37">
        <v>6.5241701860702239</v>
      </c>
      <c r="G37">
        <v>0.19484499999999999</v>
      </c>
      <c r="I37">
        <f>A37</f>
        <v>140.62100000000001</v>
      </c>
      <c r="J37" s="3">
        <f>$F37*(1-J$15)</f>
        <v>6.4263076332791709</v>
      </c>
      <c r="K37">
        <f>C37</f>
        <v>0.19484499999999999</v>
      </c>
    </row>
    <row r="38" spans="1:11">
      <c r="A38">
        <v>146.22460000000001</v>
      </c>
      <c r="B38">
        <v>6.0990700000000002</v>
      </c>
      <c r="C38">
        <v>0.16859399999999999</v>
      </c>
      <c r="E38">
        <v>146.22460000000001</v>
      </c>
      <c r="F38">
        <v>5.8695397216648217</v>
      </c>
      <c r="G38">
        <v>0.16859399999999999</v>
      </c>
      <c r="I38">
        <f>A38</f>
        <v>146.22460000000001</v>
      </c>
      <c r="J38" s="3">
        <f>$F38*(1-J$15)</f>
        <v>5.781496625839849</v>
      </c>
      <c r="K38">
        <f>C38</f>
        <v>0.16859399999999999</v>
      </c>
    </row>
    <row r="39" spans="1:11">
      <c r="A39">
        <v>147.13030000000001</v>
      </c>
      <c r="B39">
        <v>5.8901899999999996</v>
      </c>
      <c r="C39">
        <v>0.15179300000000001</v>
      </c>
      <c r="E39">
        <v>147.13030000000001</v>
      </c>
      <c r="F39">
        <v>5.6547893739518686</v>
      </c>
      <c r="G39">
        <v>0.15179300000000001</v>
      </c>
      <c r="I39">
        <f>A39</f>
        <v>147.13030000000001</v>
      </c>
      <c r="J39" s="3">
        <f>$F39*(1-J$15)</f>
        <v>5.5699675333425906</v>
      </c>
      <c r="K39">
        <f>C39</f>
        <v>0.15179300000000001</v>
      </c>
    </row>
    <row r="40" spans="1:11">
      <c r="A40">
        <v>147.23099999999999</v>
      </c>
      <c r="B40">
        <v>6.1976899999999997</v>
      </c>
      <c r="C40">
        <v>0.16684499999999999</v>
      </c>
      <c r="E40">
        <v>147.23099999999999</v>
      </c>
      <c r="F40">
        <v>5.9709912026947043</v>
      </c>
      <c r="G40">
        <v>0.16684499999999999</v>
      </c>
      <c r="I40">
        <f>A40</f>
        <v>147.23099999999999</v>
      </c>
      <c r="J40" s="3">
        <f>$F40*(1-J$15)</f>
        <v>5.8814263346542832</v>
      </c>
      <c r="K40">
        <f>C40</f>
        <v>0.16684499999999999</v>
      </c>
    </row>
    <row r="41" spans="1:11">
      <c r="A41">
        <v>148.7278</v>
      </c>
      <c r="B41">
        <v>6.0253699999999997</v>
      </c>
      <c r="C41">
        <v>8.9739200000000005E-2</v>
      </c>
      <c r="E41">
        <v>148.7278</v>
      </c>
      <c r="F41">
        <v>5.793746248309172</v>
      </c>
      <c r="G41">
        <v>8.9739200000000005E-2</v>
      </c>
      <c r="I41">
        <f>A41</f>
        <v>148.7278</v>
      </c>
      <c r="J41" s="3">
        <f>$F41*(1-J$15)</f>
        <v>5.7068400545845339</v>
      </c>
      <c r="K41">
        <f>C41</f>
        <v>8.9739200000000005E-2</v>
      </c>
    </row>
    <row r="42" spans="1:11">
      <c r="A42">
        <v>149.48150000000001</v>
      </c>
      <c r="B42">
        <v>6.0047499999999996</v>
      </c>
      <c r="C42">
        <v>8.3477399999999993E-2</v>
      </c>
      <c r="E42">
        <v>149.48150000000001</v>
      </c>
      <c r="F42">
        <v>5.7725445365383621</v>
      </c>
      <c r="G42">
        <v>8.3477399999999993E-2</v>
      </c>
      <c r="I42">
        <f>A42</f>
        <v>149.48150000000001</v>
      </c>
      <c r="J42" s="3">
        <f>$F42*(1-J$15)</f>
        <v>5.6859563684902863</v>
      </c>
      <c r="K42">
        <f>C42</f>
        <v>8.3477399999999993E-2</v>
      </c>
    </row>
    <row r="43" spans="1:11">
      <c r="A43">
        <v>150.27600000000001</v>
      </c>
      <c r="B43">
        <v>5.7876599999999998</v>
      </c>
      <c r="C43">
        <v>7.9909599999999997E-2</v>
      </c>
      <c r="E43">
        <v>150.27600000000001</v>
      </c>
      <c r="F43">
        <v>5.5494603204963555</v>
      </c>
      <c r="G43">
        <v>7.9909599999999997E-2</v>
      </c>
      <c r="I43">
        <f>A43</f>
        <v>150.27600000000001</v>
      </c>
      <c r="J43" s="3">
        <f>$F43*(1-J$15)</f>
        <v>5.4662184156889104</v>
      </c>
      <c r="K43">
        <f>C43</f>
        <v>7.9909599999999997E-2</v>
      </c>
    </row>
    <row r="44" spans="1:11">
      <c r="A44">
        <v>151.07660000000001</v>
      </c>
      <c r="B44">
        <v>5.9917699999999998</v>
      </c>
      <c r="C44">
        <v>8.0928E-2</v>
      </c>
      <c r="E44">
        <v>151.07660000000001</v>
      </c>
      <c r="F44">
        <v>5.7591993249080904</v>
      </c>
      <c r="G44">
        <v>8.0928E-2</v>
      </c>
      <c r="I44">
        <f>A44</f>
        <v>151.07660000000001</v>
      </c>
      <c r="J44" s="3">
        <f>$F44*(1-J$15)</f>
        <v>5.6728113350344689</v>
      </c>
      <c r="K44">
        <f>C44</f>
        <v>8.0928E-2</v>
      </c>
    </row>
    <row r="45" spans="1:11">
      <c r="A45">
        <v>152.27950000000001</v>
      </c>
      <c r="B45">
        <v>5.9747199999999996</v>
      </c>
      <c r="C45">
        <v>7.7963099999999994E-2</v>
      </c>
      <c r="E45">
        <v>152.27950000000001</v>
      </c>
      <c r="F45">
        <v>5.7416707723353868</v>
      </c>
      <c r="G45">
        <v>7.7963099999999994E-2</v>
      </c>
      <c r="I45">
        <f>A45</f>
        <v>152.27950000000001</v>
      </c>
      <c r="J45" s="3">
        <f>$F45*(1-J$15)</f>
        <v>5.6555457107503555</v>
      </c>
      <c r="K45">
        <f>C45</f>
        <v>7.7963099999999994E-2</v>
      </c>
    </row>
    <row r="46" spans="1:11">
      <c r="A46">
        <v>156.61689999999999</v>
      </c>
      <c r="B46">
        <v>5.9713599999999998</v>
      </c>
      <c r="C46">
        <v>0.146453</v>
      </c>
      <c r="E46">
        <v>156.61689999999999</v>
      </c>
      <c r="F46">
        <v>5.7382166259137151</v>
      </c>
      <c r="G46">
        <v>0.146453</v>
      </c>
      <c r="I46">
        <f>A46</f>
        <v>156.61689999999999</v>
      </c>
      <c r="J46" s="3">
        <f>$F46*(1-J$15)</f>
        <v>5.6521433765250091</v>
      </c>
      <c r="K46">
        <f>C46</f>
        <v>0.146453</v>
      </c>
    </row>
    <row r="47" spans="1:11">
      <c r="A47">
        <v>157.55869999999999</v>
      </c>
      <c r="B47">
        <v>6.3361999999999998</v>
      </c>
      <c r="C47">
        <v>0.142233</v>
      </c>
      <c r="E47">
        <v>157.55869999999999</v>
      </c>
      <c r="F47">
        <v>6.1135210991765669</v>
      </c>
      <c r="G47">
        <v>0.142233</v>
      </c>
      <c r="I47">
        <f>A47</f>
        <v>157.55869999999999</v>
      </c>
      <c r="J47" s="3">
        <f>$F47*(1-J$15)</f>
        <v>6.0218182826889182</v>
      </c>
      <c r="K47">
        <f>C47</f>
        <v>0.142233</v>
      </c>
    </row>
    <row r="48" spans="1:11">
      <c r="A48">
        <v>158.50540000000001</v>
      </c>
      <c r="B48">
        <v>5.9412700000000003</v>
      </c>
      <c r="C48">
        <v>0.136297</v>
      </c>
      <c r="E48">
        <v>158.50540000000001</v>
      </c>
      <c r="F48">
        <v>5.7072859451985476</v>
      </c>
      <c r="G48">
        <v>0.136297</v>
      </c>
      <c r="I48">
        <f>A48</f>
        <v>158.50540000000001</v>
      </c>
      <c r="J48" s="3">
        <f>$F48*(1-J$15)</f>
        <v>5.6216766560205693</v>
      </c>
      <c r="K48">
        <f>C48</f>
        <v>0.136297</v>
      </c>
    </row>
    <row r="49" spans="1:11">
      <c r="A49">
        <v>159.46340000000001</v>
      </c>
      <c r="B49">
        <v>5.6055299999999999</v>
      </c>
      <c r="C49">
        <v>0.11272600000000001</v>
      </c>
      <c r="E49">
        <v>159.46340000000001</v>
      </c>
      <c r="F49">
        <v>5.3625299917783114</v>
      </c>
      <c r="G49">
        <v>0.11272600000000001</v>
      </c>
      <c r="I49">
        <f>A49</f>
        <v>159.46340000000001</v>
      </c>
      <c r="J49" s="3">
        <f>$F49*(1-J$15)</f>
        <v>5.2820920419016364</v>
      </c>
      <c r="K49">
        <f>C49</f>
        <v>0.11272600000000001</v>
      </c>
    </row>
    <row r="50" spans="1:11">
      <c r="A50">
        <v>160.4051</v>
      </c>
      <c r="B50">
        <v>5.8077800000000002</v>
      </c>
      <c r="C50">
        <v>0.107575</v>
      </c>
      <c r="E50">
        <v>160.4051</v>
      </c>
      <c r="F50">
        <v>5.5701245962980526</v>
      </c>
      <c r="G50">
        <v>0.107575</v>
      </c>
      <c r="I50">
        <f>A50</f>
        <v>160.4051</v>
      </c>
      <c r="J50" s="3">
        <f>$F50*(1-J$15)</f>
        <v>5.4865727273535816</v>
      </c>
      <c r="K50">
        <f>C50</f>
        <v>0.107575</v>
      </c>
    </row>
    <row r="51" spans="1:11">
      <c r="A51">
        <v>164.4931</v>
      </c>
      <c r="B51">
        <v>7.8211599999999999</v>
      </c>
      <c r="C51">
        <v>0.38808999999999999</v>
      </c>
      <c r="E51">
        <v>164.4931</v>
      </c>
      <c r="F51">
        <v>7.6385906622785473</v>
      </c>
      <c r="G51">
        <v>0.38808999999999999</v>
      </c>
      <c r="I51">
        <f>A51</f>
        <v>164.4931</v>
      </c>
      <c r="J51" s="3">
        <f>$F51*(1-J$15)</f>
        <v>7.5240118023443694</v>
      </c>
      <c r="K51">
        <f>C51</f>
        <v>0.38808999999999999</v>
      </c>
    </row>
    <row r="52" spans="1:11">
      <c r="A52">
        <v>165.59010000000001</v>
      </c>
      <c r="B52">
        <v>6.2197300000000002</v>
      </c>
      <c r="C52">
        <v>0.30909500000000001</v>
      </c>
      <c r="E52">
        <v>165.59010000000001</v>
      </c>
      <c r="F52">
        <v>5.9936679450410892</v>
      </c>
      <c r="G52">
        <v>0.30909500000000001</v>
      </c>
      <c r="I52">
        <f>A52</f>
        <v>165.59010000000001</v>
      </c>
      <c r="J52" s="3">
        <f>$F52*(1-J$15)</f>
        <v>5.9037629258654727</v>
      </c>
      <c r="K52">
        <f>C52</f>
        <v>0.30909500000000001</v>
      </c>
    </row>
    <row r="53" spans="1:11">
      <c r="A53">
        <v>166.68700000000001</v>
      </c>
      <c r="B53">
        <v>6.4166499999999997</v>
      </c>
      <c r="C53">
        <v>0.27410099999999998</v>
      </c>
      <c r="E53">
        <v>166.68700000000001</v>
      </c>
      <c r="F53">
        <v>6.1963207945838379</v>
      </c>
      <c r="G53">
        <v>0.27410099999999998</v>
      </c>
      <c r="I53">
        <f>A53</f>
        <v>166.68700000000001</v>
      </c>
      <c r="J53" s="3">
        <f>$F53*(1-J$15)</f>
        <v>6.1033759826650806</v>
      </c>
      <c r="K53">
        <f>C53</f>
        <v>0.27410099999999998</v>
      </c>
    </row>
    <row r="54" spans="1:11">
      <c r="A54">
        <v>167.78399999999999</v>
      </c>
      <c r="B54">
        <v>6.3295599999999999</v>
      </c>
      <c r="C54">
        <v>0.25681999999999999</v>
      </c>
      <c r="E54">
        <v>167.78399999999999</v>
      </c>
      <c r="F54">
        <v>6.1066875395112383</v>
      </c>
      <c r="G54">
        <v>0.25681999999999999</v>
      </c>
      <c r="I54">
        <f>A54</f>
        <v>167.78399999999999</v>
      </c>
      <c r="J54" s="3">
        <f>$F54*(1-J$15)</f>
        <v>6.0150872264185695</v>
      </c>
      <c r="K54">
        <f>C54</f>
        <v>0.25681999999999999</v>
      </c>
    </row>
    <row r="55" spans="1:11">
      <c r="A55">
        <v>168.8809</v>
      </c>
      <c r="B55">
        <v>5.7214799999999997</v>
      </c>
      <c r="C55">
        <v>0.21699599999999999</v>
      </c>
      <c r="E55">
        <v>168.8809</v>
      </c>
      <c r="F55">
        <v>5.4815086944720033</v>
      </c>
      <c r="G55">
        <v>0.21699599999999999</v>
      </c>
      <c r="I55">
        <f>A55</f>
        <v>168.8809</v>
      </c>
      <c r="J55" s="3">
        <f>$F55*(1-J$15)</f>
        <v>5.3992860640549232</v>
      </c>
      <c r="K55">
        <f>C55</f>
        <v>0.21699599999999999</v>
      </c>
    </row>
  </sheetData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workbookViewId="0">
      <selection activeCell="I15" sqref="I15:L52"/>
    </sheetView>
  </sheetViews>
  <sheetFormatPr baseColWidth="10" defaultRowHeight="15" x14ac:dyDescent="0"/>
  <sheetData>
    <row r="1" spans="1:18">
      <c r="A1">
        <v>63</v>
      </c>
      <c r="D1">
        <v>64</v>
      </c>
      <c r="G1">
        <v>65</v>
      </c>
      <c r="J1">
        <v>66</v>
      </c>
      <c r="M1">
        <v>67</v>
      </c>
      <c r="P1">
        <v>68</v>
      </c>
    </row>
    <row r="2" spans="1:18">
      <c r="A2" t="s">
        <v>15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  <c r="P2" t="s">
        <v>30</v>
      </c>
      <c r="Q2" t="s">
        <v>31</v>
      </c>
      <c r="R2" t="s">
        <v>32</v>
      </c>
    </row>
    <row r="3" spans="1:18">
      <c r="A3">
        <v>131.8031</v>
      </c>
      <c r="B3">
        <v>7.3319799999999997</v>
      </c>
      <c r="C3">
        <v>0.190664</v>
      </c>
      <c r="D3">
        <v>133.52500000000001</v>
      </c>
      <c r="E3">
        <v>6.9041100000000002</v>
      </c>
      <c r="F3">
        <v>0.10685799999999999</v>
      </c>
      <c r="G3">
        <v>141.2594</v>
      </c>
      <c r="H3">
        <v>6.0782800000000003</v>
      </c>
      <c r="I3">
        <v>0.107919</v>
      </c>
      <c r="J3">
        <v>150.2998</v>
      </c>
      <c r="K3">
        <v>5.9886200000000001</v>
      </c>
      <c r="L3">
        <v>0.14685500000000001</v>
      </c>
      <c r="M3">
        <v>157.0548</v>
      </c>
      <c r="N3">
        <v>6.1471400000000003</v>
      </c>
      <c r="O3">
        <v>0.20702799999999999</v>
      </c>
      <c r="P3">
        <v>165.04060000000001</v>
      </c>
      <c r="Q3">
        <v>7.1109299999999998</v>
      </c>
      <c r="R3">
        <v>0.45664399999999999</v>
      </c>
    </row>
    <row r="4" spans="1:18">
      <c r="A4">
        <v>131.9666</v>
      </c>
      <c r="B4">
        <v>7.8726500000000001</v>
      </c>
      <c r="C4">
        <v>0.19198299999999999</v>
      </c>
      <c r="D4">
        <v>136.15440000000001</v>
      </c>
      <c r="E4">
        <v>6.7607200000000001</v>
      </c>
      <c r="F4">
        <v>0.10746</v>
      </c>
      <c r="G4">
        <v>141.5575</v>
      </c>
      <c r="H4">
        <v>6.3170999999999999</v>
      </c>
      <c r="I4">
        <v>0.109191</v>
      </c>
      <c r="J4">
        <v>150.6182</v>
      </c>
      <c r="K4">
        <v>6.1356000000000002</v>
      </c>
      <c r="L4">
        <v>0.14759800000000001</v>
      </c>
      <c r="M4">
        <v>157.62719999999999</v>
      </c>
      <c r="N4">
        <v>6.0439400000000001</v>
      </c>
      <c r="O4">
        <v>0.20574999999999999</v>
      </c>
      <c r="P4">
        <v>165.98949999999999</v>
      </c>
      <c r="Q4">
        <v>7.20038</v>
      </c>
      <c r="R4">
        <v>0.42552200000000001</v>
      </c>
    </row>
    <row r="5" spans="1:18">
      <c r="A5">
        <v>132.1301</v>
      </c>
      <c r="B5">
        <v>7.2149900000000002</v>
      </c>
      <c r="C5">
        <v>0.18507699999999999</v>
      </c>
      <c r="D5">
        <v>138.40819999999999</v>
      </c>
      <c r="E5">
        <v>6.7223199999999999</v>
      </c>
      <c r="F5">
        <v>0.103938</v>
      </c>
      <c r="G5">
        <v>141.85570000000001</v>
      </c>
      <c r="H5">
        <v>6.3314399999999997</v>
      </c>
      <c r="I5">
        <v>0.106169</v>
      </c>
      <c r="J5">
        <v>150.9367</v>
      </c>
      <c r="K5">
        <v>5.7494399999999999</v>
      </c>
      <c r="L5">
        <v>0.136515</v>
      </c>
      <c r="M5">
        <v>158.19059999999999</v>
      </c>
      <c r="N5">
        <v>6.31555</v>
      </c>
      <c r="O5">
        <v>0.21229600000000001</v>
      </c>
      <c r="P5">
        <v>167.09219999999999</v>
      </c>
      <c r="Q5">
        <v>6.9693699999999996</v>
      </c>
      <c r="R5">
        <v>0.42845899999999998</v>
      </c>
    </row>
    <row r="6" spans="1:18">
      <c r="A6">
        <v>132.2936</v>
      </c>
      <c r="B6">
        <v>7.5171599999999996</v>
      </c>
      <c r="C6">
        <v>0.18727199999999999</v>
      </c>
      <c r="D6">
        <v>138.85599999999999</v>
      </c>
      <c r="E6">
        <v>6.6310399999999996</v>
      </c>
      <c r="F6">
        <v>0.105944</v>
      </c>
      <c r="G6">
        <v>146.25829999999999</v>
      </c>
      <c r="H6">
        <v>6.2889999999999997</v>
      </c>
      <c r="I6">
        <v>0.101087</v>
      </c>
      <c r="J6">
        <v>151.2551</v>
      </c>
      <c r="K6">
        <v>6.1176300000000001</v>
      </c>
      <c r="L6">
        <v>0.13658799999999999</v>
      </c>
      <c r="M6">
        <v>158.75409999999999</v>
      </c>
      <c r="N6">
        <v>6.5108600000000001</v>
      </c>
      <c r="O6">
        <v>0.21143000000000001</v>
      </c>
      <c r="P6">
        <v>168.0078</v>
      </c>
      <c r="Q6">
        <v>6.8742000000000001</v>
      </c>
      <c r="R6">
        <v>0.33852100000000002</v>
      </c>
    </row>
    <row r="7" spans="1:18">
      <c r="A7">
        <v>132.4571</v>
      </c>
      <c r="B7">
        <v>7.5268100000000002</v>
      </c>
      <c r="C7">
        <v>0.195019</v>
      </c>
      <c r="D7">
        <v>139.9117</v>
      </c>
      <c r="E7">
        <v>6.6787900000000002</v>
      </c>
      <c r="F7">
        <v>0.10452699999999999</v>
      </c>
      <c r="G7">
        <v>148.00489999999999</v>
      </c>
      <c r="H7">
        <v>5.9686599999999999</v>
      </c>
      <c r="I7">
        <v>9.8325800000000005E-2</v>
      </c>
      <c r="J7">
        <v>153.12090000000001</v>
      </c>
      <c r="K7">
        <v>6.1620400000000002</v>
      </c>
      <c r="L7">
        <v>0.12881899999999999</v>
      </c>
      <c r="M7">
        <v>159.3175</v>
      </c>
      <c r="N7">
        <v>5.95357</v>
      </c>
      <c r="O7">
        <v>0.18934999999999999</v>
      </c>
      <c r="P7">
        <v>168.92339999999999</v>
      </c>
      <c r="Q7">
        <v>6.4628500000000004</v>
      </c>
      <c r="R7">
        <v>0.29187800000000003</v>
      </c>
    </row>
    <row r="9" spans="1:18">
      <c r="A9">
        <v>132.1301</v>
      </c>
      <c r="B9">
        <v>7.5007999999999999</v>
      </c>
      <c r="C9">
        <v>8.50601E-2</v>
      </c>
      <c r="D9">
        <v>137.37110000000001</v>
      </c>
      <c r="E9">
        <v>6.7401</v>
      </c>
      <c r="F9">
        <v>4.7256600000000003E-2</v>
      </c>
      <c r="G9">
        <v>143.78720000000001</v>
      </c>
      <c r="H9">
        <v>6.1934699999999996</v>
      </c>
      <c r="I9">
        <v>4.6683299999999997E-2</v>
      </c>
      <c r="J9">
        <v>151.24619999999999</v>
      </c>
      <c r="K9">
        <v>6.0366</v>
      </c>
      <c r="L9">
        <v>6.2122900000000002E-2</v>
      </c>
      <c r="M9">
        <v>158.18879999999999</v>
      </c>
      <c r="N9">
        <v>6.1938399999999998</v>
      </c>
      <c r="O9">
        <v>9.16912E-2</v>
      </c>
      <c r="P9">
        <v>167.01070000000001</v>
      </c>
      <c r="Q9">
        <v>6.8739400000000002</v>
      </c>
      <c r="R9">
        <v>0.16819999999999999</v>
      </c>
    </row>
    <row r="15" spans="1:18">
      <c r="E15" t="s">
        <v>0</v>
      </c>
      <c r="I15" t="s">
        <v>4</v>
      </c>
      <c r="J15" s="2">
        <v>1.4999999999999999E-2</v>
      </c>
    </row>
    <row r="16" spans="1:18">
      <c r="E16" t="s">
        <v>1</v>
      </c>
      <c r="F16">
        <v>0.84104999999999996</v>
      </c>
      <c r="I16" t="s">
        <v>5</v>
      </c>
      <c r="J16" s="1">
        <v>0.03</v>
      </c>
    </row>
    <row r="17" spans="1:11">
      <c r="E17" t="s">
        <v>2</v>
      </c>
      <c r="F17">
        <v>2.8930999999999998E-2</v>
      </c>
    </row>
    <row r="18" spans="1:11">
      <c r="E18" t="s">
        <v>3</v>
      </c>
      <c r="F18">
        <v>-1.4821999999999999E-3</v>
      </c>
    </row>
    <row r="20" spans="1:11">
      <c r="A20" t="s">
        <v>11</v>
      </c>
      <c r="B20" t="s">
        <v>12</v>
      </c>
      <c r="C20" t="s">
        <v>13</v>
      </c>
      <c r="E20" t="s">
        <v>11</v>
      </c>
      <c r="F20" t="s">
        <v>14</v>
      </c>
      <c r="G20" t="s">
        <v>13</v>
      </c>
      <c r="I20" t="str">
        <f>A20</f>
        <v>2010 Ecl Long</v>
      </c>
      <c r="J20" t="s">
        <v>14</v>
      </c>
      <c r="K20" t="str">
        <f>C20</f>
        <v>2010 ∆Sigma</v>
      </c>
    </row>
    <row r="21" spans="1:11">
      <c r="A21">
        <v>131.8031</v>
      </c>
      <c r="B21">
        <v>7.3319799999999997</v>
      </c>
      <c r="C21">
        <v>0.190664</v>
      </c>
      <c r="E21">
        <v>131.8031</v>
      </c>
      <c r="F21">
        <v>7.1376202702441773</v>
      </c>
      <c r="G21">
        <v>0.190664</v>
      </c>
      <c r="I21">
        <f>IF(A21="","",A21)</f>
        <v>131.8031</v>
      </c>
      <c r="J21" s="3">
        <f>IF(A21="","",$F21*(1-J$15))</f>
        <v>7.0305559661905148</v>
      </c>
      <c r="K21">
        <f>IF(A21="","",C21)</f>
        <v>0.190664</v>
      </c>
    </row>
    <row r="22" spans="1:11">
      <c r="A22">
        <v>131.9666</v>
      </c>
      <c r="B22">
        <v>7.8726500000000001</v>
      </c>
      <c r="C22">
        <v>0.19198299999999999</v>
      </c>
      <c r="E22">
        <v>131.9666</v>
      </c>
      <c r="F22">
        <v>7.6911769899624067</v>
      </c>
      <c r="G22">
        <v>0.19198299999999999</v>
      </c>
      <c r="I22">
        <f t="shared" ref="I22:I50" si="0">IF(A22="","",A22)</f>
        <v>131.9666</v>
      </c>
      <c r="J22" s="3">
        <f>IF(A22="","",$F22*(1-J$15))</f>
        <v>7.5758093351129707</v>
      </c>
      <c r="K22">
        <f t="shared" ref="K22:K50" si="1">IF(A22="","",C22)</f>
        <v>0.19198299999999999</v>
      </c>
    </row>
    <row r="23" spans="1:11">
      <c r="A23">
        <v>132.1301</v>
      </c>
      <c r="B23">
        <v>7.2149900000000002</v>
      </c>
      <c r="C23">
        <v>0.18507699999999999</v>
      </c>
      <c r="E23">
        <v>132.1301</v>
      </c>
      <c r="F23">
        <v>7.0175110547090602</v>
      </c>
      <c r="G23">
        <v>0.18507699999999999</v>
      </c>
      <c r="I23">
        <f t="shared" si="0"/>
        <v>132.1301</v>
      </c>
      <c r="J23" s="3">
        <f>IF(A23="","",$F23*(1-J$15))</f>
        <v>6.9122483888884245</v>
      </c>
      <c r="K23">
        <f t="shared" si="1"/>
        <v>0.18507699999999999</v>
      </c>
    </row>
    <row r="24" spans="1:11">
      <c r="A24">
        <v>132.2936</v>
      </c>
      <c r="B24">
        <v>7.5171599999999996</v>
      </c>
      <c r="C24">
        <v>0.18727199999999999</v>
      </c>
      <c r="E24">
        <v>132.2936</v>
      </c>
      <c r="F24">
        <v>7.3275264931641457</v>
      </c>
      <c r="G24">
        <v>0.18727199999999999</v>
      </c>
      <c r="I24">
        <f t="shared" si="0"/>
        <v>132.2936</v>
      </c>
      <c r="J24" s="3">
        <f>IF(A24="","",$F24*(1-J$15))</f>
        <v>7.2176135957666832</v>
      </c>
      <c r="K24">
        <f t="shared" si="1"/>
        <v>0.18727199999999999</v>
      </c>
    </row>
    <row r="25" spans="1:11">
      <c r="A25">
        <v>132.4571</v>
      </c>
      <c r="B25">
        <v>7.5268100000000002</v>
      </c>
      <c r="C25">
        <v>0.195019</v>
      </c>
      <c r="E25">
        <v>132.4571</v>
      </c>
      <c r="F25">
        <v>7.3374148219627342</v>
      </c>
      <c r="G25">
        <v>0.195019</v>
      </c>
      <c r="I25">
        <f t="shared" si="0"/>
        <v>132.4571</v>
      </c>
      <c r="J25" s="3">
        <f>IF(A25="","",$F25*(1-J$15))</f>
        <v>7.2273535996332932</v>
      </c>
      <c r="K25">
        <f t="shared" si="1"/>
        <v>0.195019</v>
      </c>
    </row>
    <row r="26" spans="1:11">
      <c r="A26">
        <v>133.52500000000001</v>
      </c>
      <c r="B26">
        <v>6.9041100000000002</v>
      </c>
      <c r="C26">
        <v>0.10685799999999999</v>
      </c>
      <c r="E26">
        <v>133.52500000000001</v>
      </c>
      <c r="F26">
        <v>6.6979613666919393</v>
      </c>
      <c r="G26">
        <v>0.10685799999999999</v>
      </c>
      <c r="I26">
        <f t="shared" si="0"/>
        <v>133.52500000000001</v>
      </c>
      <c r="J26" s="3">
        <f>IF(A26="","",$F26*(1-J$15))</f>
        <v>6.5974919461915604</v>
      </c>
      <c r="K26">
        <f t="shared" si="1"/>
        <v>0.10685799999999999</v>
      </c>
    </row>
    <row r="27" spans="1:11">
      <c r="A27">
        <v>136.15440000000001</v>
      </c>
      <c r="B27">
        <v>6.7607200000000001</v>
      </c>
      <c r="C27">
        <v>0.10746</v>
      </c>
      <c r="E27">
        <v>136.15440000000001</v>
      </c>
      <c r="F27">
        <v>6.5504411805112079</v>
      </c>
      <c r="G27">
        <v>0.10746</v>
      </c>
      <c r="I27">
        <f t="shared" si="0"/>
        <v>136.15440000000001</v>
      </c>
      <c r="J27" s="3">
        <f>IF(A27="","",$F27*(1-J$15))</f>
        <v>6.4521845628035397</v>
      </c>
      <c r="K27">
        <f t="shared" si="1"/>
        <v>0.10746</v>
      </c>
    </row>
    <row r="28" spans="1:11">
      <c r="A28">
        <v>138.40819999999999</v>
      </c>
      <c r="B28">
        <v>6.7223199999999999</v>
      </c>
      <c r="C28">
        <v>0.103938</v>
      </c>
      <c r="E28">
        <v>138.40819999999999</v>
      </c>
      <c r="F28">
        <v>6.5109261290544529</v>
      </c>
      <c r="G28">
        <v>0.103938</v>
      </c>
      <c r="I28">
        <f t="shared" si="0"/>
        <v>138.40819999999999</v>
      </c>
      <c r="J28" s="3">
        <f>IF(A28="","",$F28*(1-J$15))</f>
        <v>6.4132622371186363</v>
      </c>
      <c r="K28">
        <f t="shared" si="1"/>
        <v>0.103938</v>
      </c>
    </row>
    <row r="29" spans="1:11">
      <c r="A29">
        <v>138.85599999999999</v>
      </c>
      <c r="B29">
        <v>6.6310399999999996</v>
      </c>
      <c r="C29">
        <v>0.105944</v>
      </c>
      <c r="E29">
        <v>138.85599999999999</v>
      </c>
      <c r="F29">
        <v>6.4169851173608965</v>
      </c>
      <c r="G29">
        <v>0.105944</v>
      </c>
      <c r="I29">
        <f t="shared" si="0"/>
        <v>138.85599999999999</v>
      </c>
      <c r="J29" s="3">
        <f>IF(A29="","",$F29*(1-J$15))</f>
        <v>6.3207303406004831</v>
      </c>
      <c r="K29">
        <f t="shared" si="1"/>
        <v>0.105944</v>
      </c>
    </row>
    <row r="30" spans="1:11">
      <c r="A30">
        <v>139.9117</v>
      </c>
      <c r="B30">
        <v>6.6787900000000002</v>
      </c>
      <c r="C30">
        <v>0.10452699999999999</v>
      </c>
      <c r="E30">
        <v>139.9117</v>
      </c>
      <c r="F30">
        <v>6.4661287153841656</v>
      </c>
      <c r="G30">
        <v>0.10452699999999999</v>
      </c>
      <c r="I30">
        <f t="shared" si="0"/>
        <v>139.9117</v>
      </c>
      <c r="J30" s="3">
        <f>IF(A30="","",$F30*(1-J$15))</f>
        <v>6.3691367846534028</v>
      </c>
      <c r="K30">
        <f t="shared" si="1"/>
        <v>0.10452699999999999</v>
      </c>
    </row>
    <row r="31" spans="1:11">
      <c r="A31">
        <v>141.2594</v>
      </c>
      <c r="B31">
        <v>6.0782800000000003</v>
      </c>
      <c r="C31">
        <v>0.107919</v>
      </c>
      <c r="E31">
        <v>141.2594</v>
      </c>
      <c r="F31">
        <v>5.8481570286841906</v>
      </c>
      <c r="G31">
        <v>0.107919</v>
      </c>
      <c r="I31">
        <f t="shared" si="0"/>
        <v>141.2594</v>
      </c>
      <c r="J31" s="3">
        <f>IF(A31="","",$F31*(1-J$15))</f>
        <v>5.7604346732539273</v>
      </c>
      <c r="K31">
        <f t="shared" si="1"/>
        <v>0.107919</v>
      </c>
    </row>
    <row r="32" spans="1:11">
      <c r="A32">
        <v>141.5575</v>
      </c>
      <c r="B32">
        <v>6.3170999999999999</v>
      </c>
      <c r="C32">
        <v>0.109191</v>
      </c>
      <c r="E32">
        <v>141.5575</v>
      </c>
      <c r="F32">
        <v>6.0938645127380697</v>
      </c>
      <c r="G32">
        <v>0.109191</v>
      </c>
      <c r="I32">
        <f t="shared" si="0"/>
        <v>141.5575</v>
      </c>
      <c r="J32" s="3">
        <f>IF(A32="","",$F32*(1-J$15))</f>
        <v>6.0024565450469982</v>
      </c>
      <c r="K32">
        <f t="shared" si="1"/>
        <v>0.109191</v>
      </c>
    </row>
    <row r="33" spans="1:11">
      <c r="A33">
        <v>141.85570000000001</v>
      </c>
      <c r="B33">
        <v>6.3314399999999997</v>
      </c>
      <c r="C33">
        <v>0.106169</v>
      </c>
      <c r="E33">
        <v>141.85570000000001</v>
      </c>
      <c r="F33">
        <v>6.1086223356284561</v>
      </c>
      <c r="G33">
        <v>0.106169</v>
      </c>
      <c r="I33">
        <f t="shared" si="0"/>
        <v>141.85570000000001</v>
      </c>
      <c r="J33" s="3">
        <f>IF(A33="","",$F33*(1-J$15))</f>
        <v>6.0169930005940291</v>
      </c>
      <c r="K33">
        <f t="shared" si="1"/>
        <v>0.106169</v>
      </c>
    </row>
    <row r="34" spans="1:11">
      <c r="A34">
        <v>146.25829999999999</v>
      </c>
      <c r="B34">
        <v>6.2889999999999997</v>
      </c>
      <c r="C34">
        <v>0.101087</v>
      </c>
      <c r="E34">
        <v>146.25829999999999</v>
      </c>
      <c r="F34">
        <v>6.0649467940746273</v>
      </c>
      <c r="G34">
        <v>0.101087</v>
      </c>
      <c r="I34">
        <f t="shared" si="0"/>
        <v>146.25829999999999</v>
      </c>
      <c r="J34" s="3">
        <f>IF(A34="","",$F34*(1-J$15))</f>
        <v>5.9739725921635074</v>
      </c>
      <c r="K34">
        <f t="shared" si="1"/>
        <v>0.101087</v>
      </c>
    </row>
    <row r="35" spans="1:11">
      <c r="A35">
        <v>148.00489999999999</v>
      </c>
      <c r="B35">
        <v>5.9686599999999999</v>
      </c>
      <c r="C35">
        <v>9.8325800000000005E-2</v>
      </c>
      <c r="E35">
        <v>148.00489999999999</v>
      </c>
      <c r="F35">
        <v>5.7354410114442693</v>
      </c>
      <c r="G35">
        <v>9.8325800000000005E-2</v>
      </c>
      <c r="I35">
        <f t="shared" si="0"/>
        <v>148.00489999999999</v>
      </c>
      <c r="J35" s="3">
        <f>IF(A35="","",$F35*(1-J$15))</f>
        <v>5.6494093962726053</v>
      </c>
      <c r="K35">
        <f t="shared" si="1"/>
        <v>9.8325800000000005E-2</v>
      </c>
    </row>
    <row r="36" spans="1:11">
      <c r="A36">
        <v>150.2998</v>
      </c>
      <c r="B36">
        <v>5.9886200000000001</v>
      </c>
      <c r="C36">
        <v>0.14685500000000001</v>
      </c>
      <c r="E36">
        <v>150.2998</v>
      </c>
      <c r="F36">
        <v>5.7559608104786131</v>
      </c>
      <c r="G36">
        <v>0.14685500000000001</v>
      </c>
      <c r="I36">
        <f t="shared" si="0"/>
        <v>150.2998</v>
      </c>
      <c r="J36" s="3">
        <f>IF(A36="","",$F36*(1-J$15))</f>
        <v>5.6696213983214339</v>
      </c>
      <c r="K36">
        <f t="shared" si="1"/>
        <v>0.14685500000000001</v>
      </c>
    </row>
    <row r="37" spans="1:11">
      <c r="A37">
        <v>150.6182</v>
      </c>
      <c r="B37">
        <v>6.1356000000000002</v>
      </c>
      <c r="C37">
        <v>0.14759800000000001</v>
      </c>
      <c r="E37">
        <v>150.6182</v>
      </c>
      <c r="F37">
        <v>5.9071148823344837</v>
      </c>
      <c r="G37">
        <v>0.14759800000000001</v>
      </c>
      <c r="I37">
        <f t="shared" si="0"/>
        <v>150.6182</v>
      </c>
      <c r="J37" s="3">
        <f>IF(A37="","",$F37*(1-J$15))</f>
        <v>5.8185081590994665</v>
      </c>
      <c r="K37">
        <f t="shared" si="1"/>
        <v>0.14759800000000001</v>
      </c>
    </row>
    <row r="38" spans="1:11">
      <c r="A38">
        <v>150.9367</v>
      </c>
      <c r="B38">
        <v>5.7494399999999999</v>
      </c>
      <c r="C38">
        <v>0.136515</v>
      </c>
      <c r="E38">
        <v>150.9367</v>
      </c>
      <c r="F38">
        <v>5.5102135980889129</v>
      </c>
      <c r="G38">
        <v>0.136515</v>
      </c>
      <c r="I38">
        <f t="shared" si="0"/>
        <v>150.9367</v>
      </c>
      <c r="J38" s="3">
        <f>IF(A38="","",$F38*(1-J$15))</f>
        <v>5.4275603941175792</v>
      </c>
      <c r="K38">
        <f t="shared" si="1"/>
        <v>0.136515</v>
      </c>
    </row>
    <row r="39" spans="1:11">
      <c r="A39">
        <v>151.2551</v>
      </c>
      <c r="B39">
        <v>6.1176300000000001</v>
      </c>
      <c r="C39">
        <v>0.13658799999999999</v>
      </c>
      <c r="E39">
        <v>151.2551</v>
      </c>
      <c r="F39">
        <v>5.8886301655161315</v>
      </c>
      <c r="G39">
        <v>0.13658799999999999</v>
      </c>
      <c r="I39">
        <f t="shared" si="0"/>
        <v>151.2551</v>
      </c>
      <c r="J39" s="3">
        <f>IF(A39="","",$F39*(1-J$15))</f>
        <v>5.8003007130333897</v>
      </c>
      <c r="K39">
        <f t="shared" si="1"/>
        <v>0.13658799999999999</v>
      </c>
    </row>
    <row r="40" spans="1:11">
      <c r="A40">
        <v>153.12090000000001</v>
      </c>
      <c r="B40">
        <v>6.1620400000000002</v>
      </c>
      <c r="C40">
        <v>0.12881899999999999</v>
      </c>
      <c r="E40">
        <v>153.12090000000001</v>
      </c>
      <c r="F40">
        <v>5.9343141272155293</v>
      </c>
      <c r="G40">
        <v>0.12881899999999999</v>
      </c>
      <c r="I40">
        <f t="shared" si="0"/>
        <v>153.12090000000001</v>
      </c>
      <c r="J40" s="3">
        <f>IF(A40="","",$F40*(1-J$15))</f>
        <v>5.8452994153072959</v>
      </c>
      <c r="K40">
        <f t="shared" si="1"/>
        <v>0.12881899999999999</v>
      </c>
    </row>
    <row r="41" spans="1:11">
      <c r="A41">
        <v>157.0548</v>
      </c>
      <c r="B41">
        <v>6.1471400000000003</v>
      </c>
      <c r="C41">
        <v>0.20702799999999999</v>
      </c>
      <c r="E41">
        <v>157.0548</v>
      </c>
      <c r="F41">
        <v>5.9189859885230236</v>
      </c>
      <c r="G41">
        <v>0.20702799999999999</v>
      </c>
      <c r="I41">
        <f t="shared" si="0"/>
        <v>157.0548</v>
      </c>
      <c r="J41" s="3">
        <f>IF(A41="","",$F41*(1-J$15))</f>
        <v>5.8302011986951783</v>
      </c>
      <c r="K41">
        <f t="shared" si="1"/>
        <v>0.20702799999999999</v>
      </c>
    </row>
    <row r="42" spans="1:11">
      <c r="A42">
        <v>157.62719999999999</v>
      </c>
      <c r="B42">
        <v>6.0439400000000001</v>
      </c>
      <c r="C42">
        <v>0.20574999999999999</v>
      </c>
      <c r="E42">
        <v>157.62719999999999</v>
      </c>
      <c r="F42">
        <v>5.8128416860232006</v>
      </c>
      <c r="G42">
        <v>0.20574999999999999</v>
      </c>
      <c r="I42">
        <f t="shared" si="0"/>
        <v>157.62719999999999</v>
      </c>
      <c r="J42" s="3">
        <f>IF(A42="","",$F42*(1-J$15))</f>
        <v>5.7256490607328523</v>
      </c>
      <c r="K42">
        <f t="shared" si="1"/>
        <v>0.20574999999999999</v>
      </c>
    </row>
    <row r="43" spans="1:11">
      <c r="A43">
        <v>158.19059999999999</v>
      </c>
      <c r="B43">
        <v>6.31555</v>
      </c>
      <c r="C43">
        <v>0.21229600000000001</v>
      </c>
      <c r="E43">
        <v>158.19059999999999</v>
      </c>
      <c r="F43">
        <v>6.0922693708266351</v>
      </c>
      <c r="G43">
        <v>0.21229600000000001</v>
      </c>
      <c r="I43">
        <f t="shared" si="0"/>
        <v>158.19059999999999</v>
      </c>
      <c r="J43" s="3">
        <f>IF(A43="","",$F43*(1-J$15))</f>
        <v>6.0008853302642358</v>
      </c>
      <c r="K43">
        <f t="shared" si="1"/>
        <v>0.21229600000000001</v>
      </c>
    </row>
    <row r="44" spans="1:11">
      <c r="A44">
        <v>158.75409999999999</v>
      </c>
      <c r="B44">
        <v>6.5108600000000001</v>
      </c>
      <c r="C44">
        <v>0.21143000000000001</v>
      </c>
      <c r="E44">
        <v>158.75409999999999</v>
      </c>
      <c r="F44">
        <v>6.2932886022846661</v>
      </c>
      <c r="G44">
        <v>0.21143000000000001</v>
      </c>
      <c r="I44">
        <f t="shared" si="0"/>
        <v>158.75409999999999</v>
      </c>
      <c r="J44" s="3">
        <f>IF(A44="","",$F44*(1-J$15))</f>
        <v>6.198889273250396</v>
      </c>
      <c r="K44">
        <f t="shared" si="1"/>
        <v>0.21143000000000001</v>
      </c>
    </row>
    <row r="45" spans="1:11">
      <c r="A45">
        <v>159.3175</v>
      </c>
      <c r="B45">
        <v>5.95357</v>
      </c>
      <c r="C45">
        <v>0.18934999999999999</v>
      </c>
      <c r="E45">
        <v>159.3175</v>
      </c>
      <c r="F45">
        <v>5.7199290573072972</v>
      </c>
      <c r="G45">
        <v>0.18934999999999999</v>
      </c>
      <c r="I45">
        <f t="shared" si="0"/>
        <v>159.3175</v>
      </c>
      <c r="J45" s="3">
        <f>IF(A45="","",$F45*(1-J$15))</f>
        <v>5.6341301214476873</v>
      </c>
      <c r="K45">
        <f t="shared" si="1"/>
        <v>0.18934999999999999</v>
      </c>
    </row>
    <row r="46" spans="1:11">
      <c r="A46">
        <v>165.04060000000001</v>
      </c>
      <c r="B46">
        <v>7.1109299999999998</v>
      </c>
      <c r="C46">
        <v>0.45664399999999999</v>
      </c>
      <c r="E46">
        <v>165.04060000000001</v>
      </c>
      <c r="F46">
        <v>6.910603656331423</v>
      </c>
      <c r="G46">
        <v>0.45664399999999999</v>
      </c>
      <c r="I46">
        <f t="shared" si="0"/>
        <v>165.04060000000001</v>
      </c>
      <c r="J46" s="3">
        <f>IF(A46="","",$F46*(1-J$15))</f>
        <v>6.8069446014864514</v>
      </c>
      <c r="K46">
        <f t="shared" si="1"/>
        <v>0.45664399999999999</v>
      </c>
    </row>
    <row r="47" spans="1:11">
      <c r="A47">
        <v>165.98949999999999</v>
      </c>
      <c r="B47">
        <v>7.20038</v>
      </c>
      <c r="C47">
        <v>0.42552200000000001</v>
      </c>
      <c r="E47">
        <v>165.98949999999999</v>
      </c>
      <c r="F47">
        <v>7.0025051689237943</v>
      </c>
      <c r="G47">
        <v>0.42552200000000001</v>
      </c>
      <c r="I47">
        <f t="shared" si="0"/>
        <v>165.98949999999999</v>
      </c>
      <c r="J47" s="3">
        <f>IF(A47="","",$F47*(1-J$15))</f>
        <v>6.8974675913899368</v>
      </c>
      <c r="K47">
        <f t="shared" si="1"/>
        <v>0.42552200000000001</v>
      </c>
    </row>
    <row r="48" spans="1:11">
      <c r="A48">
        <v>167.09219999999999</v>
      </c>
      <c r="B48">
        <v>6.9693699999999996</v>
      </c>
      <c r="C48">
        <v>0.42845899999999998</v>
      </c>
      <c r="E48">
        <v>167.09219999999999</v>
      </c>
      <c r="F48">
        <v>6.7650785986861024</v>
      </c>
      <c r="G48">
        <v>0.42845899999999998</v>
      </c>
      <c r="I48">
        <f t="shared" si="0"/>
        <v>167.09219999999999</v>
      </c>
      <c r="J48" s="3">
        <f>IF(A48="","",$F48*(1-J$15))</f>
        <v>6.6636024197058106</v>
      </c>
      <c r="K48">
        <f t="shared" si="1"/>
        <v>0.42845899999999998</v>
      </c>
    </row>
    <row r="49" spans="1:11">
      <c r="A49">
        <v>168.0078</v>
      </c>
      <c r="B49">
        <v>6.8742000000000001</v>
      </c>
      <c r="C49">
        <v>0.33852100000000002</v>
      </c>
      <c r="E49">
        <v>168.0078</v>
      </c>
      <c r="F49">
        <v>6.667194974935934</v>
      </c>
      <c r="G49">
        <v>0.33852100000000002</v>
      </c>
      <c r="I49">
        <f t="shared" si="0"/>
        <v>168.0078</v>
      </c>
      <c r="J49" s="3">
        <f>IF(A49="","",$F49*(1-J$15))</f>
        <v>6.5671870503118948</v>
      </c>
      <c r="K49">
        <f t="shared" si="1"/>
        <v>0.33852100000000002</v>
      </c>
    </row>
    <row r="50" spans="1:11">
      <c r="A50">
        <v>168.92339999999999</v>
      </c>
      <c r="B50">
        <v>6.4628500000000004</v>
      </c>
      <c r="C50">
        <v>0.29187800000000003</v>
      </c>
      <c r="E50">
        <v>168.92339999999999</v>
      </c>
      <c r="F50">
        <v>6.2438727836036358</v>
      </c>
      <c r="G50">
        <v>0.29187800000000003</v>
      </c>
      <c r="I50">
        <f t="shared" si="0"/>
        <v>168.92339999999999</v>
      </c>
      <c r="J50" s="3">
        <f>IF(A50="","",$F50*(1-J$15))</f>
        <v>6.1502146918495812</v>
      </c>
      <c r="K50">
        <f t="shared" si="1"/>
        <v>0.29187800000000003</v>
      </c>
    </row>
  </sheetData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A9" workbookViewId="0">
      <selection activeCell="I15" sqref="I15:K16"/>
    </sheetView>
  </sheetViews>
  <sheetFormatPr baseColWidth="10" defaultRowHeight="15" x14ac:dyDescent="0"/>
  <sheetData>
    <row r="1" spans="1:15">
      <c r="A1">
        <v>110</v>
      </c>
      <c r="D1">
        <v>112</v>
      </c>
      <c r="G1">
        <v>113</v>
      </c>
      <c r="J1">
        <v>115</v>
      </c>
    </row>
    <row r="2" spans="1:15">
      <c r="A2" t="s">
        <v>54</v>
      </c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</row>
    <row r="3" spans="1:15">
      <c r="A3">
        <v>120.98139999999999</v>
      </c>
      <c r="B3" s="4">
        <v>8.9791000000000007</v>
      </c>
      <c r="C3" s="4">
        <v>0.111399</v>
      </c>
      <c r="D3">
        <v>137.2714</v>
      </c>
      <c r="E3" s="4">
        <v>6.8536799999999998</v>
      </c>
      <c r="F3" s="4">
        <v>7.0707099999999995E-2</v>
      </c>
      <c r="G3">
        <v>141.98159999999999</v>
      </c>
      <c r="H3" s="4">
        <v>6.4630000000000001</v>
      </c>
      <c r="I3" s="4">
        <v>0.129029</v>
      </c>
      <c r="J3">
        <v>162.2841</v>
      </c>
      <c r="K3" s="4">
        <v>5.8284000000000002</v>
      </c>
      <c r="L3" s="4">
        <v>0.226713</v>
      </c>
      <c r="N3" s="4"/>
      <c r="O3" s="4"/>
    </row>
    <row r="4" spans="1:15">
      <c r="A4">
        <v>121.8475</v>
      </c>
      <c r="B4" s="4">
        <v>9.2096099999999996</v>
      </c>
      <c r="C4" s="4">
        <v>0.122614</v>
      </c>
      <c r="D4">
        <v>138.3612</v>
      </c>
      <c r="E4" s="4">
        <v>6.8366300000000004</v>
      </c>
      <c r="F4" s="4">
        <v>6.8325999999999998E-2</v>
      </c>
      <c r="G4">
        <v>142.48849999999999</v>
      </c>
      <c r="H4" s="4">
        <v>6.3245800000000001</v>
      </c>
      <c r="I4" s="4">
        <v>0.12428699999999999</v>
      </c>
      <c r="J4">
        <v>163.0222</v>
      </c>
      <c r="K4" s="4">
        <v>5.9302099999999998</v>
      </c>
      <c r="L4" s="4">
        <v>0.22942899999999999</v>
      </c>
      <c r="N4" s="4"/>
      <c r="O4" s="4"/>
    </row>
    <row r="5" spans="1:15">
      <c r="A5">
        <v>122.7137</v>
      </c>
      <c r="B5" s="4">
        <v>8.9767899999999994</v>
      </c>
      <c r="C5" s="4">
        <v>0.12828800000000001</v>
      </c>
      <c r="D5">
        <v>138.999</v>
      </c>
      <c r="E5" s="4">
        <v>6.7311500000000004</v>
      </c>
      <c r="F5" s="4">
        <v>6.7735199999999995E-2</v>
      </c>
      <c r="G5">
        <v>147.09059999999999</v>
      </c>
      <c r="H5" s="4">
        <v>6.09755</v>
      </c>
      <c r="I5" s="4">
        <v>0.113541</v>
      </c>
      <c r="J5">
        <v>163.32509999999999</v>
      </c>
      <c r="K5" s="4">
        <v>5.5870499999999996</v>
      </c>
      <c r="L5" s="4">
        <v>0.216725</v>
      </c>
      <c r="N5" s="4"/>
      <c r="O5" s="4"/>
    </row>
    <row r="6" spans="1:15">
      <c r="A6">
        <v>123.57989999999999</v>
      </c>
      <c r="B6" s="4">
        <v>9.1356099999999998</v>
      </c>
      <c r="C6" s="4">
        <v>0.13411000000000001</v>
      </c>
      <c r="D6">
        <v>139.63679999999999</v>
      </c>
      <c r="E6" s="4">
        <v>6.6464600000000003</v>
      </c>
      <c r="F6" s="4">
        <v>6.8074999999999997E-2</v>
      </c>
      <c r="G6">
        <v>147.3329</v>
      </c>
      <c r="H6" s="4">
        <v>6.1968699999999997</v>
      </c>
      <c r="I6" s="4">
        <v>0.10846600000000001</v>
      </c>
      <c r="J6">
        <v>163.62809999999999</v>
      </c>
      <c r="K6" s="4">
        <v>5.9315499999999997</v>
      </c>
      <c r="L6" s="4">
        <v>0.213726</v>
      </c>
      <c r="N6" s="4"/>
      <c r="O6" s="4"/>
    </row>
    <row r="7" spans="1:15">
      <c r="A7">
        <v>124.4461</v>
      </c>
      <c r="B7" s="4">
        <v>8.8460199999999993</v>
      </c>
      <c r="C7" s="4">
        <v>0.13681599999999999</v>
      </c>
      <c r="D7">
        <v>140.27260000000001</v>
      </c>
      <c r="E7" s="4">
        <v>6.5289900000000003</v>
      </c>
      <c r="F7" s="4">
        <v>6.8587300000000004E-2</v>
      </c>
      <c r="G7">
        <v>148.3475</v>
      </c>
      <c r="H7" s="4">
        <v>5.9953599999999998</v>
      </c>
      <c r="I7" s="4">
        <v>0.116836</v>
      </c>
      <c r="J7">
        <v>163.93100000000001</v>
      </c>
      <c r="K7" s="4">
        <v>5.8696799999999998</v>
      </c>
      <c r="L7" s="4">
        <v>0.24473900000000001</v>
      </c>
      <c r="N7" s="4"/>
      <c r="O7" s="4"/>
    </row>
    <row r="9" spans="1:15">
      <c r="A9">
        <v>122.7137</v>
      </c>
      <c r="B9" s="4">
        <v>9.0383600000000008</v>
      </c>
      <c r="C9" s="4">
        <v>5.6242599999999997E-2</v>
      </c>
      <c r="D9">
        <v>138.90819999999999</v>
      </c>
      <c r="E9" s="4">
        <v>6.7243399999999998</v>
      </c>
      <c r="F9" s="4">
        <v>3.07657E-2</v>
      </c>
      <c r="G9">
        <v>145.44820000000001</v>
      </c>
      <c r="H9" s="4">
        <v>6.2044100000000002</v>
      </c>
      <c r="I9" s="4">
        <v>5.2698399999999999E-2</v>
      </c>
      <c r="J9">
        <v>163.2381</v>
      </c>
      <c r="K9" s="4">
        <v>5.84368</v>
      </c>
      <c r="L9" s="4">
        <v>0.100836</v>
      </c>
      <c r="N9" s="4"/>
      <c r="O9" s="4"/>
    </row>
    <row r="15" spans="1:15">
      <c r="E15" t="s">
        <v>0</v>
      </c>
      <c r="I15" t="s">
        <v>4</v>
      </c>
      <c r="J15" s="2">
        <v>1.4999999999999999E-2</v>
      </c>
    </row>
    <row r="16" spans="1:15">
      <c r="E16" t="s">
        <v>1</v>
      </c>
      <c r="F16">
        <v>0.84104999999999996</v>
      </c>
      <c r="I16" t="s">
        <v>5</v>
      </c>
      <c r="J16" s="1">
        <v>0.03</v>
      </c>
    </row>
    <row r="17" spans="1:11">
      <c r="E17" t="s">
        <v>2</v>
      </c>
      <c r="F17">
        <v>2.8930999999999998E-2</v>
      </c>
    </row>
    <row r="18" spans="1:11">
      <c r="E18" t="s">
        <v>3</v>
      </c>
      <c r="F18">
        <v>-1.4821999999999999E-3</v>
      </c>
    </row>
    <row r="20" spans="1:11">
      <c r="A20" t="s">
        <v>66</v>
      </c>
      <c r="B20" t="s">
        <v>67</v>
      </c>
      <c r="C20" t="s">
        <v>68</v>
      </c>
      <c r="E20" t="s">
        <v>66</v>
      </c>
      <c r="F20" t="s">
        <v>69</v>
      </c>
      <c r="G20" t="s">
        <v>68</v>
      </c>
      <c r="I20" t="str">
        <f>A20</f>
        <v>2011 Ecl Long</v>
      </c>
      <c r="J20" t="s">
        <v>70</v>
      </c>
      <c r="K20" t="str">
        <f>C20</f>
        <v>2011 ∆Sigma</v>
      </c>
    </row>
    <row r="21" spans="1:11">
      <c r="A21">
        <v>120.98139999999999</v>
      </c>
      <c r="B21">
        <v>8.9791000000000007</v>
      </c>
      <c r="C21">
        <v>0.111399</v>
      </c>
      <c r="E21">
        <v>120.98139999999999</v>
      </c>
      <c r="F21">
        <v>8.8113982319474875</v>
      </c>
      <c r="G21">
        <v>0.111399</v>
      </c>
      <c r="I21">
        <f>IF(A21="","",A21)</f>
        <v>120.98139999999999</v>
      </c>
      <c r="J21" s="3">
        <f>IF(A21="","",$F21*(1-J$15))</f>
        <v>8.6792272584682753</v>
      </c>
      <c r="K21">
        <f>IF(A21="","",C21)</f>
        <v>0.111399</v>
      </c>
    </row>
    <row r="22" spans="1:11">
      <c r="A22">
        <v>121.8475</v>
      </c>
      <c r="B22">
        <v>9.2096099999999996</v>
      </c>
      <c r="C22">
        <v>0.122614</v>
      </c>
      <c r="E22">
        <v>121.8475</v>
      </c>
      <c r="F22">
        <v>9.0417887428083059</v>
      </c>
      <c r="G22">
        <v>0.122614</v>
      </c>
      <c r="I22">
        <f>IF(A22="","",A22)</f>
        <v>121.8475</v>
      </c>
      <c r="J22" s="3">
        <f>IF(A22="","",$F22*(1-J$15))</f>
        <v>8.9061619116661817</v>
      </c>
      <c r="K22">
        <f>IF(A22="","",C22)</f>
        <v>0.122614</v>
      </c>
    </row>
    <row r="23" spans="1:11">
      <c r="A23">
        <v>122.7137</v>
      </c>
      <c r="B23">
        <v>8.9767899999999994</v>
      </c>
      <c r="C23">
        <v>0.12828800000000001</v>
      </c>
      <c r="E23">
        <v>122.7137</v>
      </c>
      <c r="F23">
        <v>8.8090833339518806</v>
      </c>
      <c r="G23">
        <v>0.12828800000000001</v>
      </c>
      <c r="I23">
        <f>IF(A23="","",A23)</f>
        <v>122.7137</v>
      </c>
      <c r="J23" s="3">
        <f>IF(A23="","",$F23*(1-J$15))</f>
        <v>8.6769470839426024</v>
      </c>
      <c r="K23">
        <f>IF(A23="","",C23)</f>
        <v>0.12828800000000001</v>
      </c>
    </row>
    <row r="24" spans="1:11">
      <c r="A24">
        <v>123.57989999999999</v>
      </c>
      <c r="B24">
        <v>9.1356099999999998</v>
      </c>
      <c r="C24">
        <v>0.13411000000000001</v>
      </c>
      <c r="E24">
        <v>123.57989999999999</v>
      </c>
      <c r="F24">
        <v>8.9679610924730326</v>
      </c>
      <c r="G24">
        <v>0.13411000000000001</v>
      </c>
      <c r="I24">
        <f>IF(A24="","",A24)</f>
        <v>123.57989999999999</v>
      </c>
      <c r="J24" s="3">
        <f>IF(A24="","",$F24*(1-J$15))</f>
        <v>8.8334416760859362</v>
      </c>
      <c r="K24">
        <f>IF(A24="","",C24)</f>
        <v>0.13411000000000001</v>
      </c>
    </row>
    <row r="25" spans="1:11">
      <c r="A25">
        <v>124.4461</v>
      </c>
      <c r="B25">
        <v>8.8460199999999993</v>
      </c>
      <c r="C25">
        <v>0.13681599999999999</v>
      </c>
      <c r="E25">
        <v>124.4461</v>
      </c>
      <c r="F25">
        <v>8.6778481961505705</v>
      </c>
      <c r="G25">
        <v>0.13681599999999999</v>
      </c>
      <c r="I25">
        <f>IF(A25="","",A25)</f>
        <v>124.4461</v>
      </c>
      <c r="J25" s="3">
        <f>IF(A25="","",$F25*(1-J$15))</f>
        <v>8.5476804732083114</v>
      </c>
      <c r="K25">
        <f>IF(A25="","",C25)</f>
        <v>0.13681599999999999</v>
      </c>
    </row>
    <row r="26" spans="1:11">
      <c r="A26">
        <v>137.2714</v>
      </c>
      <c r="B26">
        <v>6.8536799999999998</v>
      </c>
      <c r="C26">
        <v>7.0707099999999995E-2</v>
      </c>
      <c r="E26">
        <v>137.2714</v>
      </c>
      <c r="F26">
        <v>6.6460857331858207</v>
      </c>
      <c r="G26">
        <v>7.0707099999999995E-2</v>
      </c>
      <c r="I26">
        <f>IF(A26="","",A26)</f>
        <v>137.2714</v>
      </c>
      <c r="J26" s="3">
        <f>IF(A26="","",$F26*(1-J$15))</f>
        <v>6.5463944471880335</v>
      </c>
      <c r="K26">
        <f>IF(A26="","",C26)</f>
        <v>7.0707099999999995E-2</v>
      </c>
    </row>
    <row r="27" spans="1:11">
      <c r="A27">
        <v>138.3612</v>
      </c>
      <c r="B27">
        <v>6.8366300000000004</v>
      </c>
      <c r="C27">
        <v>6.8325999999999998E-2</v>
      </c>
      <c r="E27">
        <v>138.3612</v>
      </c>
      <c r="F27">
        <v>6.6285451414685914</v>
      </c>
      <c r="G27">
        <v>6.8325999999999998E-2</v>
      </c>
      <c r="I27">
        <f>IF(A27="","",A27)</f>
        <v>138.3612</v>
      </c>
      <c r="J27" s="3">
        <f>IF(A27="","",$F27*(1-J$15))</f>
        <v>6.5291169643465627</v>
      </c>
      <c r="K27">
        <f>IF(A27="","",C27)</f>
        <v>6.8325999999999998E-2</v>
      </c>
    </row>
    <row r="28" spans="1:11">
      <c r="A28">
        <v>138.999</v>
      </c>
      <c r="B28">
        <v>6.7311500000000004</v>
      </c>
      <c r="C28">
        <v>6.7735199999999995E-2</v>
      </c>
      <c r="E28">
        <v>138.999</v>
      </c>
      <c r="F28">
        <v>6.5200128018734533</v>
      </c>
      <c r="G28">
        <v>6.7735199999999995E-2</v>
      </c>
      <c r="I28">
        <f>IF(A28="","",A28)</f>
        <v>138.999</v>
      </c>
      <c r="J28" s="3">
        <f>IF(A28="","",$F28*(1-J$15))</f>
        <v>6.4222126098453511</v>
      </c>
      <c r="K28">
        <f>IF(A28="","",C28)</f>
        <v>6.7735199999999995E-2</v>
      </c>
    </row>
    <row r="29" spans="1:11">
      <c r="A29">
        <v>139.63679999999999</v>
      </c>
      <c r="B29">
        <v>6.6464600000000003</v>
      </c>
      <c r="C29">
        <v>6.8074999999999997E-2</v>
      </c>
      <c r="E29">
        <v>139.63679999999999</v>
      </c>
      <c r="F29">
        <v>6.4328554778229297</v>
      </c>
      <c r="G29">
        <v>6.8074999999999997E-2</v>
      </c>
      <c r="I29">
        <f>IF(A29="","",A29)</f>
        <v>139.63679999999999</v>
      </c>
      <c r="J29" s="3">
        <f>IF(A29="","",$F29*(1-J$15))</f>
        <v>6.3363626456555853</v>
      </c>
      <c r="K29">
        <f>IF(A29="","",C29)</f>
        <v>6.8074999999999997E-2</v>
      </c>
    </row>
    <row r="30" spans="1:11">
      <c r="A30">
        <v>140.27260000000001</v>
      </c>
      <c r="B30">
        <v>6.5289900000000003</v>
      </c>
      <c r="C30">
        <v>6.8587300000000004E-2</v>
      </c>
      <c r="E30">
        <v>140.27260000000001</v>
      </c>
      <c r="F30">
        <v>6.3119495100123117</v>
      </c>
      <c r="G30">
        <v>6.8587300000000004E-2</v>
      </c>
      <c r="I30">
        <f>IF(A30="","",A30)</f>
        <v>140.27260000000001</v>
      </c>
      <c r="J30" s="3">
        <f>IF(A30="","",$F30*(1-J$15))</f>
        <v>6.2172702673621272</v>
      </c>
      <c r="K30">
        <f>IF(A30="","",C30)</f>
        <v>6.8587300000000004E-2</v>
      </c>
    </row>
    <row r="31" spans="1:11">
      <c r="A31">
        <v>141.98159999999999</v>
      </c>
      <c r="B31">
        <v>6.4630000000000001</v>
      </c>
      <c r="C31">
        <v>0.129029</v>
      </c>
      <c r="E31">
        <v>141.98159999999999</v>
      </c>
      <c r="F31">
        <v>6.2440271749967753</v>
      </c>
      <c r="G31">
        <v>0.129029</v>
      </c>
      <c r="I31">
        <f>IF(A31="","",A31)</f>
        <v>141.98159999999999</v>
      </c>
      <c r="J31" s="3">
        <f>IF(A31="","",$F31*(1-J$15))</f>
        <v>6.1503667673718239</v>
      </c>
      <c r="K31">
        <f>IF(A31="","",C31)</f>
        <v>0.129029</v>
      </c>
    </row>
    <row r="32" spans="1:11">
      <c r="A32">
        <v>142.48849999999999</v>
      </c>
      <c r="B32">
        <v>6.3245800000000001</v>
      </c>
      <c r="C32">
        <v>0.12428699999999999</v>
      </c>
      <c r="E32">
        <v>142.48849999999999</v>
      </c>
      <c r="F32">
        <v>6.10156241510255</v>
      </c>
      <c r="G32">
        <v>0.12428699999999999</v>
      </c>
      <c r="I32">
        <f>IF(A32="","",A32)</f>
        <v>142.48849999999999</v>
      </c>
      <c r="J32" s="3">
        <f>IF(A32="","",$F32*(1-J$15))</f>
        <v>6.010038978876012</v>
      </c>
      <c r="K32">
        <f>IF(A32="","",C32)</f>
        <v>0.12428699999999999</v>
      </c>
    </row>
    <row r="33" spans="1:11">
      <c r="A33">
        <v>147.09059999999999</v>
      </c>
      <c r="B33">
        <v>6.09755</v>
      </c>
      <c r="C33">
        <v>0.113541</v>
      </c>
      <c r="E33">
        <v>147.09059999999999</v>
      </c>
      <c r="F33">
        <v>5.8679763346424538</v>
      </c>
      <c r="G33">
        <v>0.113541</v>
      </c>
      <c r="I33">
        <f>IF(A33="","",A33)</f>
        <v>147.09059999999999</v>
      </c>
      <c r="J33" s="3">
        <f>IF(A33="","",$F33*(1-J$15))</f>
        <v>5.7799566896228169</v>
      </c>
      <c r="K33">
        <f>IF(A33="","",C33)</f>
        <v>0.113541</v>
      </c>
    </row>
    <row r="34" spans="1:11">
      <c r="A34">
        <v>147.3329</v>
      </c>
      <c r="B34">
        <v>6.1968699999999997</v>
      </c>
      <c r="C34">
        <v>0.10846600000000001</v>
      </c>
      <c r="E34">
        <v>147.3329</v>
      </c>
      <c r="F34">
        <v>5.9701475377791322</v>
      </c>
      <c r="G34">
        <v>0.10846600000000001</v>
      </c>
      <c r="I34">
        <f>IF(A34="","",A34)</f>
        <v>147.3329</v>
      </c>
      <c r="J34" s="3">
        <f>IF(A34="","",$F34*(1-J$15))</f>
        <v>5.8805953247124449</v>
      </c>
      <c r="K34">
        <f>IF(A34="","",C34)</f>
        <v>0.10846600000000001</v>
      </c>
    </row>
    <row r="35" spans="1:11">
      <c r="A35">
        <v>148.3475</v>
      </c>
      <c r="B35">
        <v>5.9953599999999998</v>
      </c>
      <c r="C35">
        <v>0.116836</v>
      </c>
      <c r="E35">
        <v>148.3475</v>
      </c>
      <c r="F35">
        <v>5.7628902586038091</v>
      </c>
      <c r="G35">
        <v>0.116836</v>
      </c>
      <c r="I35">
        <f>IF(A35="","",A35)</f>
        <v>148.3475</v>
      </c>
      <c r="J35" s="3">
        <f>IF(A35="","",$F35*(1-J$15))</f>
        <v>5.6764469047247523</v>
      </c>
      <c r="K35">
        <f>IF(A35="","",C35)</f>
        <v>0.116836</v>
      </c>
    </row>
    <row r="36" spans="1:11">
      <c r="A36">
        <v>162.2841</v>
      </c>
      <c r="B36">
        <v>5.8284000000000002</v>
      </c>
      <c r="C36">
        <v>0.226713</v>
      </c>
      <c r="E36">
        <v>162.2841</v>
      </c>
      <c r="F36">
        <v>5.5913050065457996</v>
      </c>
      <c r="G36">
        <v>0.226713</v>
      </c>
      <c r="I36">
        <f>IF(A36="","",A36)</f>
        <v>162.2841</v>
      </c>
      <c r="J36" s="3">
        <f>IF(A36="","",$F36*(1-J$15))</f>
        <v>5.5074354314476128</v>
      </c>
      <c r="K36">
        <f>IF(A36="","",C36)</f>
        <v>0.226713</v>
      </c>
    </row>
    <row r="37" spans="1:11">
      <c r="A37">
        <v>163.0222</v>
      </c>
      <c r="B37">
        <v>5.9302099999999998</v>
      </c>
      <c r="C37">
        <v>0.22942899999999999</v>
      </c>
      <c r="E37">
        <v>163.0222</v>
      </c>
      <c r="F37">
        <v>5.6959180719248872</v>
      </c>
      <c r="G37">
        <v>0.22942899999999999</v>
      </c>
      <c r="I37">
        <f>IF(A37="","",A37)</f>
        <v>163.0222</v>
      </c>
      <c r="J37" s="3">
        <f>IF(A37="","",$F37*(1-J$15))</f>
        <v>5.6104793008460137</v>
      </c>
      <c r="K37">
        <f>IF(A37="","",C37)</f>
        <v>0.22942899999999999</v>
      </c>
    </row>
    <row r="38" spans="1:11">
      <c r="A38">
        <v>163.32509999999999</v>
      </c>
      <c r="B38">
        <v>5.5870499999999996</v>
      </c>
      <c r="C38">
        <v>0.216725</v>
      </c>
      <c r="E38">
        <v>163.32509999999999</v>
      </c>
      <c r="F38">
        <v>5.3435768717459462</v>
      </c>
      <c r="G38">
        <v>0.216725</v>
      </c>
      <c r="I38">
        <f>IF(A38="","",A38)</f>
        <v>163.32509999999999</v>
      </c>
      <c r="J38" s="3">
        <f>IF(A38="","",$F38*(1-J$15))</f>
        <v>5.2634232186697574</v>
      </c>
      <c r="K38">
        <f>IF(A38="","",C38)</f>
        <v>0.216725</v>
      </c>
    </row>
    <row r="39" spans="1:11">
      <c r="A39">
        <v>163.62809999999999</v>
      </c>
      <c r="B39">
        <v>5.9315499999999997</v>
      </c>
      <c r="C39">
        <v>0.213726</v>
      </c>
      <c r="E39">
        <v>163.62809999999999</v>
      </c>
      <c r="F39">
        <v>5.6972953399001494</v>
      </c>
      <c r="G39">
        <v>0.213726</v>
      </c>
      <c r="I39">
        <f>IF(A39="","",A39)</f>
        <v>163.62809999999999</v>
      </c>
      <c r="J39" s="3">
        <f>IF(A39="","",$F39*(1-J$15))</f>
        <v>5.6118359098016475</v>
      </c>
      <c r="K39">
        <f>IF(A39="","",C39)</f>
        <v>0.213726</v>
      </c>
    </row>
    <row r="40" spans="1:11">
      <c r="A40">
        <v>163.93100000000001</v>
      </c>
      <c r="B40">
        <v>5.8696799999999998</v>
      </c>
      <c r="C40">
        <v>0.24473900000000001</v>
      </c>
      <c r="E40">
        <v>163.93100000000001</v>
      </c>
      <c r="F40">
        <v>5.6337145384988769</v>
      </c>
      <c r="G40">
        <v>0.24473900000000001</v>
      </c>
      <c r="I40">
        <f>IF(A40="","",A40)</f>
        <v>163.93100000000001</v>
      </c>
      <c r="J40" s="3">
        <f>IF(A40="","",$F40*(1-J$15))</f>
        <v>5.5492088204213941</v>
      </c>
      <c r="K40">
        <f>IF(A40="","",C40)</f>
        <v>0.24473900000000001</v>
      </c>
    </row>
  </sheetData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opLeftCell="E1" workbookViewId="0">
      <selection activeCell="M20" sqref="M20:Q60"/>
    </sheetView>
  </sheetViews>
  <sheetFormatPr baseColWidth="10" defaultRowHeight="15" x14ac:dyDescent="0"/>
  <sheetData>
    <row r="1" spans="1:24">
      <c r="A1" t="s">
        <v>101</v>
      </c>
      <c r="D1" t="s">
        <v>102</v>
      </c>
      <c r="G1" t="s">
        <v>103</v>
      </c>
      <c r="J1" t="s">
        <v>104</v>
      </c>
      <c r="M1" t="s">
        <v>105</v>
      </c>
      <c r="P1" t="s">
        <v>106</v>
      </c>
      <c r="S1" t="s">
        <v>107</v>
      </c>
      <c r="V1" t="s">
        <v>108</v>
      </c>
    </row>
    <row r="2" spans="1:24">
      <c r="A2" t="s">
        <v>71</v>
      </c>
      <c r="B2" t="s">
        <v>72</v>
      </c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  <c r="M2" t="s">
        <v>83</v>
      </c>
      <c r="N2" t="s">
        <v>84</v>
      </c>
      <c r="O2" t="s">
        <v>85</v>
      </c>
      <c r="P2" t="s">
        <v>86</v>
      </c>
      <c r="Q2" t="s">
        <v>87</v>
      </c>
      <c r="R2" t="s">
        <v>88</v>
      </c>
      <c r="S2" t="s">
        <v>89</v>
      </c>
      <c r="T2" t="s">
        <v>90</v>
      </c>
      <c r="U2" t="s">
        <v>91</v>
      </c>
      <c r="V2" t="s">
        <v>92</v>
      </c>
      <c r="W2" t="s">
        <v>93</v>
      </c>
      <c r="X2" t="s">
        <v>94</v>
      </c>
    </row>
    <row r="3" spans="1:24">
      <c r="A3">
        <v>120.40179999999999</v>
      </c>
      <c r="B3" s="4">
        <v>9.3515899999999998</v>
      </c>
      <c r="C3" s="4">
        <v>0.24490700000000001</v>
      </c>
      <c r="D3">
        <v>125.84269999999999</v>
      </c>
      <c r="E3" s="4">
        <v>8.4755400000000005</v>
      </c>
      <c r="F3" s="4">
        <v>0.29478900000000002</v>
      </c>
      <c r="G3">
        <v>130.25290000000001</v>
      </c>
      <c r="H3" s="4">
        <v>7.1902600000000003</v>
      </c>
      <c r="I3" s="4">
        <v>9.0657500000000002E-2</v>
      </c>
      <c r="J3">
        <v>144.7269</v>
      </c>
      <c r="K3" s="4">
        <v>6.3387700000000002</v>
      </c>
      <c r="L3" s="4">
        <v>0.115994</v>
      </c>
      <c r="M3">
        <v>149.2338</v>
      </c>
      <c r="N3" s="4">
        <v>6.2398199999999999</v>
      </c>
      <c r="O3" s="4">
        <v>0.14036399999999999</v>
      </c>
      <c r="P3">
        <v>153.8486</v>
      </c>
      <c r="Q3" s="4">
        <v>5.6174200000000001</v>
      </c>
      <c r="R3" s="4">
        <v>9.2300300000000002E-2</v>
      </c>
      <c r="S3">
        <v>158.47550000000001</v>
      </c>
      <c r="T3" s="4">
        <v>5.6584000000000003</v>
      </c>
      <c r="U3" s="4">
        <v>0.224769</v>
      </c>
      <c r="V3">
        <v>162.75960000000001</v>
      </c>
      <c r="W3" s="4">
        <v>6.0897300000000003</v>
      </c>
      <c r="X3" s="4">
        <v>0.173045</v>
      </c>
    </row>
    <row r="4" spans="1:24">
      <c r="A4">
        <v>120.6037</v>
      </c>
      <c r="B4" s="4">
        <v>8.9941600000000008</v>
      </c>
      <c r="C4" s="4">
        <v>0.25208700000000001</v>
      </c>
      <c r="D4">
        <v>128.51410000000001</v>
      </c>
      <c r="E4" s="4">
        <v>7.3834999999999997</v>
      </c>
      <c r="F4" s="4">
        <v>0.27854699999999999</v>
      </c>
      <c r="G4">
        <v>131.20320000000001</v>
      </c>
      <c r="H4" s="4">
        <v>7.2352400000000001</v>
      </c>
      <c r="I4" s="4">
        <v>8.9811799999999997E-2</v>
      </c>
      <c r="J4">
        <v>145.07849999999999</v>
      </c>
      <c r="K4" s="4">
        <v>6.3114400000000002</v>
      </c>
      <c r="L4" s="4">
        <v>0.11845899999999999</v>
      </c>
      <c r="M4">
        <v>150.27969999999999</v>
      </c>
      <c r="N4" s="4">
        <v>6.0950199999999999</v>
      </c>
      <c r="O4" s="4">
        <v>0.13628799999999999</v>
      </c>
      <c r="P4">
        <v>154.39519999999999</v>
      </c>
      <c r="Q4" s="4">
        <v>6.0363100000000003</v>
      </c>
      <c r="R4" s="4">
        <v>9.71003E-2</v>
      </c>
      <c r="S4">
        <v>159.2714</v>
      </c>
      <c r="T4" s="4">
        <v>5.6824300000000001</v>
      </c>
      <c r="U4" s="4">
        <v>0.22206000000000001</v>
      </c>
      <c r="V4">
        <v>163.35980000000001</v>
      </c>
      <c r="W4" s="4">
        <v>5.3709699999999998</v>
      </c>
      <c r="X4" s="4">
        <v>0.152952</v>
      </c>
    </row>
    <row r="5" spans="1:24">
      <c r="A5">
        <v>120.8875</v>
      </c>
      <c r="B5" s="4">
        <v>8.9593000000000007</v>
      </c>
      <c r="C5" s="4">
        <v>0.24332000000000001</v>
      </c>
      <c r="D5">
        <v>128.9819</v>
      </c>
      <c r="E5" s="4">
        <v>8.3478200000000005</v>
      </c>
      <c r="F5" s="4">
        <v>0.30045500000000003</v>
      </c>
      <c r="G5">
        <v>131.8212</v>
      </c>
      <c r="H5" s="4">
        <v>7.3458500000000004</v>
      </c>
      <c r="I5" s="4">
        <v>0.10001699999999999</v>
      </c>
      <c r="J5">
        <v>145.364</v>
      </c>
      <c r="K5" s="4">
        <v>6.1122199999999998</v>
      </c>
      <c r="L5" s="4">
        <v>0.115342</v>
      </c>
      <c r="M5">
        <v>150.9085</v>
      </c>
      <c r="N5" s="4">
        <v>6.1064400000000001</v>
      </c>
      <c r="O5" s="4">
        <v>0.136766</v>
      </c>
      <c r="P5">
        <v>154.9418</v>
      </c>
      <c r="Q5" s="4">
        <v>5.70791</v>
      </c>
      <c r="R5" s="4">
        <v>9.2291600000000001E-2</v>
      </c>
      <c r="S5">
        <v>159.98609999999999</v>
      </c>
      <c r="T5" s="4">
        <v>5.73407</v>
      </c>
      <c r="U5" s="4">
        <v>0.19575000000000001</v>
      </c>
      <c r="V5">
        <v>163.96</v>
      </c>
      <c r="W5" s="4">
        <v>5.476</v>
      </c>
      <c r="X5" s="4">
        <v>0.149427</v>
      </c>
    </row>
    <row r="6" spans="1:24">
      <c r="A6">
        <v>121.1027</v>
      </c>
      <c r="B6" s="4">
        <v>8.6165800000000008</v>
      </c>
      <c r="C6" s="4">
        <v>0.245862</v>
      </c>
      <c r="D6">
        <v>129.13499999999999</v>
      </c>
      <c r="E6" s="4">
        <v>8.0698000000000008</v>
      </c>
      <c r="F6" s="4">
        <v>0.32732</v>
      </c>
      <c r="G6">
        <v>132.4392</v>
      </c>
      <c r="H6" s="4">
        <v>7.4037199999999999</v>
      </c>
      <c r="I6" s="4">
        <v>9.7644900000000007E-2</v>
      </c>
      <c r="J6">
        <v>145.6918</v>
      </c>
      <c r="K6" s="4">
        <v>6.2159000000000004</v>
      </c>
      <c r="L6" s="4">
        <v>0.11067399999999999</v>
      </c>
      <c r="M6">
        <v>151.30160000000001</v>
      </c>
      <c r="N6" s="4">
        <v>6.2467899999999998</v>
      </c>
      <c r="O6" s="4">
        <v>0.13650599999999999</v>
      </c>
      <c r="P6">
        <v>155.48840000000001</v>
      </c>
      <c r="Q6" s="4">
        <v>5.7544399999999998</v>
      </c>
      <c r="R6" s="4">
        <v>9.0557299999999993E-2</v>
      </c>
      <c r="S6">
        <v>160.4068</v>
      </c>
      <c r="T6" s="4">
        <v>5.7917899999999998</v>
      </c>
      <c r="U6" s="4">
        <v>0.20507</v>
      </c>
      <c r="V6">
        <v>164.56020000000001</v>
      </c>
      <c r="W6" s="4">
        <v>5.3456999999999999</v>
      </c>
      <c r="X6" s="4">
        <v>0.14036499999999999</v>
      </c>
    </row>
    <row r="7" spans="1:24">
      <c r="A7">
        <v>121.30459999999999</v>
      </c>
      <c r="B7" s="4">
        <v>8.4673999999999996</v>
      </c>
      <c r="C7" s="4">
        <v>0.23599500000000001</v>
      </c>
      <c r="D7">
        <v>129.28800000000001</v>
      </c>
      <c r="E7" s="4">
        <v>8.3556600000000003</v>
      </c>
      <c r="F7" s="4">
        <v>0.27962199999999998</v>
      </c>
      <c r="G7">
        <v>133.0573</v>
      </c>
      <c r="H7" s="4">
        <v>7.1548400000000001</v>
      </c>
      <c r="I7" s="4">
        <v>9.6527299999999996E-2</v>
      </c>
      <c r="J7">
        <v>146.55279999999999</v>
      </c>
      <c r="K7" s="4">
        <v>6.2531100000000004</v>
      </c>
      <c r="L7" s="4">
        <v>0.10942399999999999</v>
      </c>
      <c r="M7">
        <v>151.6576</v>
      </c>
      <c r="N7" s="4">
        <v>5.8500100000000002</v>
      </c>
      <c r="O7" s="4">
        <v>0.132026</v>
      </c>
      <c r="P7">
        <v>156.035</v>
      </c>
      <c r="Q7" s="4">
        <v>5.7213599999999998</v>
      </c>
      <c r="R7" s="4">
        <v>8.7024099999999993E-2</v>
      </c>
      <c r="S7">
        <v>160.87260000000001</v>
      </c>
      <c r="T7" s="4">
        <v>5.60358</v>
      </c>
      <c r="U7" s="4">
        <v>0.22047</v>
      </c>
      <c r="V7">
        <v>165.16050000000001</v>
      </c>
      <c r="W7" s="4">
        <v>5.7840600000000002</v>
      </c>
      <c r="X7" s="4">
        <v>0.14436499999999999</v>
      </c>
    </row>
    <row r="9" spans="1:24">
      <c r="A9">
        <v>120.8601</v>
      </c>
      <c r="B9" s="4">
        <v>8.8985400000000006</v>
      </c>
      <c r="C9" s="4">
        <v>0.109888</v>
      </c>
      <c r="D9">
        <v>128.35230000000001</v>
      </c>
      <c r="E9" s="4">
        <v>8.1564300000000003</v>
      </c>
      <c r="F9" s="4">
        <v>0.13315399999999999</v>
      </c>
      <c r="G9">
        <v>131.75479999999999</v>
      </c>
      <c r="H9" s="4">
        <v>7.2621700000000002</v>
      </c>
      <c r="I9" s="4">
        <v>4.2350699999999998E-2</v>
      </c>
      <c r="J9">
        <v>145.4828</v>
      </c>
      <c r="K9" s="4">
        <v>6.2476900000000004</v>
      </c>
      <c r="L9" s="4">
        <v>5.1030699999999998E-2</v>
      </c>
      <c r="M9">
        <v>150.67619999999999</v>
      </c>
      <c r="N9" s="4">
        <v>6.0968999999999998</v>
      </c>
      <c r="O9" s="4">
        <v>6.1113500000000001E-2</v>
      </c>
      <c r="P9">
        <v>154.9418</v>
      </c>
      <c r="Q9" s="4">
        <v>5.7652799999999997</v>
      </c>
      <c r="R9" s="4">
        <v>4.1007599999999998E-2</v>
      </c>
      <c r="S9">
        <v>159.80250000000001</v>
      </c>
      <c r="T9" s="4">
        <v>5.7176799999999997</v>
      </c>
      <c r="U9" s="4">
        <v>9.5367199999999999E-2</v>
      </c>
      <c r="V9">
        <v>163.96</v>
      </c>
      <c r="W9" s="4">
        <v>5.6069199999999997</v>
      </c>
      <c r="X9" s="4">
        <v>6.7935400000000007E-2</v>
      </c>
    </row>
    <row r="15" spans="1:24">
      <c r="E15" t="s">
        <v>0</v>
      </c>
    </row>
    <row r="16" spans="1:24">
      <c r="E16" t="s">
        <v>1</v>
      </c>
      <c r="F16">
        <v>0.84104999999999996</v>
      </c>
    </row>
    <row r="17" spans="1:13">
      <c r="E17" t="s">
        <v>2</v>
      </c>
      <c r="F17">
        <v>2.8930999999999998E-2</v>
      </c>
    </row>
    <row r="18" spans="1:13">
      <c r="E18" t="s">
        <v>3</v>
      </c>
      <c r="F18">
        <v>-1.4821999999999999E-3</v>
      </c>
      <c r="I18" t="s">
        <v>4</v>
      </c>
      <c r="J18" s="2">
        <v>1.4999999999999999E-2</v>
      </c>
    </row>
    <row r="19" spans="1:13">
      <c r="I19" t="s">
        <v>5</v>
      </c>
      <c r="J19" s="1">
        <v>0.03</v>
      </c>
    </row>
    <row r="20" spans="1:13">
      <c r="A20" t="s">
        <v>95</v>
      </c>
      <c r="B20" t="s">
        <v>96</v>
      </c>
      <c r="C20" t="s">
        <v>97</v>
      </c>
      <c r="E20" t="s">
        <v>95</v>
      </c>
      <c r="F20" t="s">
        <v>96</v>
      </c>
      <c r="G20" t="s">
        <v>97</v>
      </c>
      <c r="I20" t="str">
        <f>A20</f>
        <v>2012 Ecl Long</v>
      </c>
      <c r="J20" t="s">
        <v>98</v>
      </c>
      <c r="K20" t="str">
        <f>C20</f>
        <v>2012 ∆Sigma</v>
      </c>
      <c r="M20" t="s">
        <v>100</v>
      </c>
    </row>
    <row r="21" spans="1:13">
      <c r="A21">
        <v>120.40179999999999</v>
      </c>
      <c r="B21">
        <v>9.3515899999999998</v>
      </c>
      <c r="C21">
        <v>0.24490700000000001</v>
      </c>
      <c r="E21">
        <v>120.40179999999999</v>
      </c>
      <c r="F21">
        <v>9.1830663693322343</v>
      </c>
      <c r="G21">
        <v>0.24490700000000001</v>
      </c>
      <c r="I21">
        <f>IF(A21="","",A21)</f>
        <v>120.40179999999999</v>
      </c>
      <c r="J21" s="3">
        <f>IF(A21="","",$F21*(1-J$18))</f>
        <v>9.0453203737922507</v>
      </c>
      <c r="K21">
        <f>IF(A21="","",C21)</f>
        <v>0.24490700000000001</v>
      </c>
      <c r="L21" t="str">
        <f>A1</f>
        <v>153b</v>
      </c>
      <c r="M21" t="str">
        <f>RIGHT(L21,1)</f>
        <v>b</v>
      </c>
    </row>
    <row r="22" spans="1:13">
      <c r="A22">
        <v>120.6037</v>
      </c>
      <c r="B22">
        <v>8.9941600000000008</v>
      </c>
      <c r="C22">
        <v>0.25208700000000001</v>
      </c>
      <c r="E22">
        <v>120.6037</v>
      </c>
      <c r="F22">
        <v>8.8264872830626846</v>
      </c>
      <c r="G22">
        <v>0.25208700000000001</v>
      </c>
      <c r="I22">
        <f>IF(A22="","",A22)</f>
        <v>120.6037</v>
      </c>
      <c r="J22" s="3">
        <f>IF(A22="","",$F22*(1-J$18))</f>
        <v>8.6940899738167445</v>
      </c>
      <c r="K22">
        <f>IF(A22="","",C22)</f>
        <v>0.25208700000000001</v>
      </c>
      <c r="L22" t="str">
        <f>L21</f>
        <v>153b</v>
      </c>
      <c r="M22" t="str">
        <f t="shared" ref="M22:M60" si="0">RIGHT(L22,1)</f>
        <v>b</v>
      </c>
    </row>
    <row r="23" spans="1:13">
      <c r="A23">
        <v>120.8875</v>
      </c>
      <c r="B23">
        <v>8.9593000000000007</v>
      </c>
      <c r="C23">
        <v>0.24332000000000001</v>
      </c>
      <c r="E23">
        <v>120.8875</v>
      </c>
      <c r="F23">
        <v>8.7915524527249378</v>
      </c>
      <c r="G23">
        <v>0.24332000000000001</v>
      </c>
      <c r="I23">
        <f>IF(A23="","",A23)</f>
        <v>120.8875</v>
      </c>
      <c r="J23" s="3">
        <f>IF(A23="","",$F23*(1-J$18))</f>
        <v>8.6596791659340635</v>
      </c>
      <c r="K23">
        <f>IF(A23="","",C23)</f>
        <v>0.24332000000000001</v>
      </c>
      <c r="L23" t="str">
        <f t="shared" ref="L23:L25" si="1">L22</f>
        <v>153b</v>
      </c>
      <c r="M23" t="str">
        <f t="shared" si="0"/>
        <v>b</v>
      </c>
    </row>
    <row r="24" spans="1:13">
      <c r="A24">
        <v>121.1027</v>
      </c>
      <c r="B24">
        <v>8.6165800000000008</v>
      </c>
      <c r="C24">
        <v>0.245862</v>
      </c>
      <c r="E24">
        <v>121.1027</v>
      </c>
      <c r="F24">
        <v>8.4467443531940667</v>
      </c>
      <c r="G24">
        <v>0.245862</v>
      </c>
      <c r="I24">
        <f>IF(A24="","",A24)</f>
        <v>121.1027</v>
      </c>
      <c r="J24" s="3">
        <f>IF(A24="","",$F24*(1-J$18))</f>
        <v>8.3200431878961556</v>
      </c>
      <c r="K24">
        <f>IF(A24="","",C24)</f>
        <v>0.245862</v>
      </c>
      <c r="L24" t="str">
        <f t="shared" si="1"/>
        <v>153b</v>
      </c>
      <c r="M24" t="str">
        <f t="shared" si="0"/>
        <v>b</v>
      </c>
    </row>
    <row r="25" spans="1:13">
      <c r="A25">
        <v>121.30459999999999</v>
      </c>
      <c r="B25">
        <v>8.4673999999999996</v>
      </c>
      <c r="C25">
        <v>0.23599500000000001</v>
      </c>
      <c r="E25">
        <v>121.30459999999999</v>
      </c>
      <c r="F25">
        <v>8.29594581398859</v>
      </c>
      <c r="G25">
        <v>0.23599500000000001</v>
      </c>
      <c r="I25">
        <f>IF(A25="","",A25)</f>
        <v>121.30459999999999</v>
      </c>
      <c r="J25" s="3">
        <f>IF(A25="","",$F25*(1-J$18))</f>
        <v>8.1715066267787613</v>
      </c>
      <c r="K25">
        <f>IF(A25="","",C25)</f>
        <v>0.23599500000000001</v>
      </c>
      <c r="L25" t="str">
        <f t="shared" si="1"/>
        <v>153b</v>
      </c>
      <c r="M25" t="str">
        <f t="shared" si="0"/>
        <v>b</v>
      </c>
    </row>
    <row r="26" spans="1:13">
      <c r="A26">
        <v>125.84269999999999</v>
      </c>
      <c r="B26">
        <v>8.4755400000000005</v>
      </c>
      <c r="C26">
        <v>0.29478900000000002</v>
      </c>
      <c r="E26">
        <v>125.84269999999999</v>
      </c>
      <c r="F26">
        <v>8.3041844085069663</v>
      </c>
      <c r="G26">
        <v>0.29478900000000002</v>
      </c>
      <c r="I26">
        <f>IF(A26="","",A26)</f>
        <v>125.84269999999999</v>
      </c>
      <c r="J26" s="3">
        <f>IF(A26="","",$F26*(1-J$18))</f>
        <v>8.1796216423793613</v>
      </c>
      <c r="K26">
        <f>IF(A26="","",C26)</f>
        <v>0.29478900000000002</v>
      </c>
      <c r="L26" t="str">
        <f>D1</f>
        <v>154a</v>
      </c>
      <c r="M26" t="str">
        <f t="shared" si="0"/>
        <v>a</v>
      </c>
    </row>
    <row r="27" spans="1:13">
      <c r="A27">
        <v>128.51410000000001</v>
      </c>
      <c r="B27">
        <v>7.3834999999999997</v>
      </c>
      <c r="C27">
        <v>0.27854699999999999</v>
      </c>
      <c r="E27">
        <v>128.51410000000001</v>
      </c>
      <c r="F27">
        <v>7.1904828777442882</v>
      </c>
      <c r="G27">
        <v>0.27854699999999999</v>
      </c>
      <c r="I27">
        <f>IF(A27="","",A27)</f>
        <v>128.51410000000001</v>
      </c>
      <c r="J27" s="3">
        <f>IF(A27="","",$F27*(1-J$18))</f>
        <v>7.0826256345781236</v>
      </c>
      <c r="K27">
        <f>IF(A27="","",C27)</f>
        <v>0.27854699999999999</v>
      </c>
      <c r="L27" t="str">
        <f>L26</f>
        <v>154a</v>
      </c>
      <c r="M27" t="str">
        <f t="shared" si="0"/>
        <v>a</v>
      </c>
    </row>
    <row r="28" spans="1:13">
      <c r="A28">
        <v>128.9819</v>
      </c>
      <c r="B28">
        <v>8.3478200000000005</v>
      </c>
      <c r="C28">
        <v>0.30045500000000003</v>
      </c>
      <c r="E28">
        <v>128.9819</v>
      </c>
      <c r="F28">
        <v>8.174786761432987</v>
      </c>
      <c r="G28">
        <v>0.30045500000000003</v>
      </c>
      <c r="I28">
        <f>IF(A28="","",A28)</f>
        <v>128.9819</v>
      </c>
      <c r="J28" s="3">
        <f>IF(A28="","",$F28*(1-J$18))</f>
        <v>8.052164960011492</v>
      </c>
      <c r="K28">
        <f>IF(A28="","",C28)</f>
        <v>0.30045500000000003</v>
      </c>
      <c r="L28" t="str">
        <f t="shared" ref="L28:L30" si="2">L27</f>
        <v>154a</v>
      </c>
      <c r="M28" t="str">
        <f t="shared" si="0"/>
        <v>a</v>
      </c>
    </row>
    <row r="29" spans="1:13">
      <c r="A29">
        <v>129.13499999999999</v>
      </c>
      <c r="B29">
        <v>8.0698000000000008</v>
      </c>
      <c r="C29">
        <v>0.32732</v>
      </c>
      <c r="E29">
        <v>129.13499999999999</v>
      </c>
      <c r="F29">
        <v>7.8922163161153573</v>
      </c>
      <c r="G29">
        <v>0.32732</v>
      </c>
      <c r="I29">
        <f>IF(A29="","",A29)</f>
        <v>129.13499999999999</v>
      </c>
      <c r="J29" s="3">
        <f>IF(A29="","",$F29*(1-J$18))</f>
        <v>7.7738330713736268</v>
      </c>
      <c r="K29">
        <f>IF(A29="","",C29)</f>
        <v>0.32732</v>
      </c>
      <c r="L29" t="str">
        <f t="shared" si="2"/>
        <v>154a</v>
      </c>
      <c r="M29" t="str">
        <f t="shared" si="0"/>
        <v>a</v>
      </c>
    </row>
    <row r="30" spans="1:13">
      <c r="A30">
        <v>129.28800000000001</v>
      </c>
      <c r="B30">
        <v>8.3556600000000003</v>
      </c>
      <c r="C30">
        <v>0.27962199999999998</v>
      </c>
      <c r="E30">
        <v>129.28800000000001</v>
      </c>
      <c r="F30">
        <v>8.1827376273891641</v>
      </c>
      <c r="G30">
        <v>0.27962199999999998</v>
      </c>
      <c r="I30">
        <f>IF(A30="","",A30)</f>
        <v>129.28800000000001</v>
      </c>
      <c r="J30" s="3">
        <f>IF(A30="","",$F30*(1-J$18))</f>
        <v>8.059996562978327</v>
      </c>
      <c r="K30">
        <f>IF(A30="","",C30)</f>
        <v>0.27962199999999998</v>
      </c>
      <c r="L30" t="str">
        <f t="shared" si="2"/>
        <v>154a</v>
      </c>
      <c r="M30" t="str">
        <f t="shared" si="0"/>
        <v>a</v>
      </c>
    </row>
    <row r="31" spans="1:13">
      <c r="A31">
        <v>130.25290000000001</v>
      </c>
      <c r="B31">
        <v>7.1902600000000003</v>
      </c>
      <c r="C31">
        <v>9.0657500000000002E-2</v>
      </c>
      <c r="E31">
        <v>130.25290000000001</v>
      </c>
      <c r="F31">
        <v>6.9921101741991194</v>
      </c>
      <c r="G31">
        <v>9.0657500000000002E-2</v>
      </c>
      <c r="I31">
        <f>IF(A31="","",A31)</f>
        <v>130.25290000000001</v>
      </c>
      <c r="J31" s="3">
        <f>IF(A31="","",$F31*(1-J$18))</f>
        <v>6.8872285215861329</v>
      </c>
      <c r="K31">
        <f>IF(A31="","",C31)</f>
        <v>9.0657500000000002E-2</v>
      </c>
      <c r="L31" t="str">
        <f>G1</f>
        <v>154b</v>
      </c>
      <c r="M31" t="str">
        <f t="shared" si="0"/>
        <v>b</v>
      </c>
    </row>
    <row r="32" spans="1:13">
      <c r="A32">
        <v>131.20320000000001</v>
      </c>
      <c r="B32">
        <v>7.2352400000000001</v>
      </c>
      <c r="C32">
        <v>8.9811799999999997E-2</v>
      </c>
      <c r="E32">
        <v>131.20320000000001</v>
      </c>
      <c r="F32">
        <v>7.038307536677225</v>
      </c>
      <c r="G32">
        <v>8.9811799999999997E-2</v>
      </c>
      <c r="I32">
        <f>IF(A32="","",A32)</f>
        <v>131.20320000000001</v>
      </c>
      <c r="J32" s="3">
        <f>IF(A32="","",$F32*(1-J$18))</f>
        <v>6.9327329236270669</v>
      </c>
      <c r="K32">
        <f>IF(A32="","",C32)</f>
        <v>8.9811799999999997E-2</v>
      </c>
      <c r="L32" t="str">
        <f>L31</f>
        <v>154b</v>
      </c>
      <c r="M32" t="str">
        <f t="shared" si="0"/>
        <v>b</v>
      </c>
    </row>
    <row r="33" spans="1:13">
      <c r="A33">
        <v>131.8212</v>
      </c>
      <c r="B33">
        <v>7.3458500000000004</v>
      </c>
      <c r="C33">
        <v>0.10001699999999999</v>
      </c>
      <c r="E33">
        <v>131.8212</v>
      </c>
      <c r="F33">
        <v>7.1518536892768321</v>
      </c>
      <c r="G33">
        <v>0.10001699999999999</v>
      </c>
      <c r="I33">
        <f>IF(A33="","",A33)</f>
        <v>131.8212</v>
      </c>
      <c r="J33" s="3">
        <f>IF(A33="","",$F33*(1-J$18))</f>
        <v>7.0445758839376795</v>
      </c>
      <c r="K33">
        <f>IF(A33="","",C33)</f>
        <v>0.10001699999999999</v>
      </c>
      <c r="L33" t="str">
        <f t="shared" ref="L33:L35" si="3">L32</f>
        <v>154b</v>
      </c>
      <c r="M33" t="str">
        <f t="shared" si="0"/>
        <v>b</v>
      </c>
    </row>
    <row r="34" spans="1:13">
      <c r="A34">
        <v>132.4392</v>
      </c>
      <c r="B34">
        <v>7.4037199999999999</v>
      </c>
      <c r="C34">
        <v>9.7644900000000007E-2</v>
      </c>
      <c r="E34">
        <v>132.4392</v>
      </c>
      <c r="F34">
        <v>7.2112242188325899</v>
      </c>
      <c r="G34">
        <v>9.7644900000000007E-2</v>
      </c>
      <c r="I34">
        <f>IF(A34="","",A34)</f>
        <v>132.4392</v>
      </c>
      <c r="J34" s="3">
        <f>IF(A34="","",$F34*(1-J$18))</f>
        <v>7.1030558555501013</v>
      </c>
      <c r="K34">
        <f>IF(A34="","",C34)</f>
        <v>9.7644900000000007E-2</v>
      </c>
      <c r="L34" t="str">
        <f t="shared" si="3"/>
        <v>154b</v>
      </c>
      <c r="M34" t="str">
        <f t="shared" si="0"/>
        <v>b</v>
      </c>
    </row>
    <row r="35" spans="1:13">
      <c r="A35">
        <v>133.0573</v>
      </c>
      <c r="B35">
        <v>7.1548400000000001</v>
      </c>
      <c r="C35">
        <v>9.6527299999999996E-2</v>
      </c>
      <c r="E35">
        <v>133.0573</v>
      </c>
      <c r="F35">
        <v>6.9557228475972908</v>
      </c>
      <c r="G35">
        <v>9.6527299999999996E-2</v>
      </c>
      <c r="I35">
        <f>IF(A35="","",A35)</f>
        <v>133.0573</v>
      </c>
      <c r="J35" s="3">
        <f>IF(A35="","",$F35*(1-J$18))</f>
        <v>6.851387004883331</v>
      </c>
      <c r="K35">
        <f>IF(A35="","",C35)</f>
        <v>9.6527299999999996E-2</v>
      </c>
      <c r="L35" t="str">
        <f t="shared" si="3"/>
        <v>154b</v>
      </c>
      <c r="M35" t="str">
        <f t="shared" si="0"/>
        <v>b</v>
      </c>
    </row>
    <row r="36" spans="1:13">
      <c r="A36">
        <v>144.7269</v>
      </c>
      <c r="B36">
        <v>6.3387700000000002</v>
      </c>
      <c r="C36">
        <v>0.115994</v>
      </c>
      <c r="E36">
        <v>144.7269</v>
      </c>
      <c r="F36">
        <v>6.1161660341430339</v>
      </c>
      <c r="G36">
        <v>0.115994</v>
      </c>
      <c r="I36">
        <f>IF(A36="","",A36)</f>
        <v>144.7269</v>
      </c>
      <c r="J36" s="3">
        <f>IF(A36="","",$F36*(1-J$18))</f>
        <v>6.0244235436308884</v>
      </c>
      <c r="K36">
        <f>IF(A36="","",C36)</f>
        <v>0.115994</v>
      </c>
      <c r="L36" t="str">
        <f>J1</f>
        <v>156a</v>
      </c>
      <c r="M36" t="str">
        <f t="shared" si="0"/>
        <v>a</v>
      </c>
    </row>
    <row r="37" spans="1:13">
      <c r="A37">
        <v>145.07849999999999</v>
      </c>
      <c r="B37">
        <v>6.3114400000000002</v>
      </c>
      <c r="C37">
        <v>0.11845899999999999</v>
      </c>
      <c r="E37">
        <v>145.07849999999999</v>
      </c>
      <c r="F37">
        <v>6.0880396917731572</v>
      </c>
      <c r="G37">
        <v>0.11845899999999999</v>
      </c>
      <c r="I37">
        <f>IF(A37="","",A37)</f>
        <v>145.07849999999999</v>
      </c>
      <c r="J37" s="3">
        <f>IF(A37="","",$F37*(1-J$18))</f>
        <v>5.9967190963965598</v>
      </c>
      <c r="K37">
        <f>IF(A37="","",C37)</f>
        <v>0.11845899999999999</v>
      </c>
      <c r="L37" t="str">
        <f>L36</f>
        <v>156a</v>
      </c>
      <c r="M37" t="str">
        <f t="shared" si="0"/>
        <v>a</v>
      </c>
    </row>
    <row r="38" spans="1:13">
      <c r="A38">
        <v>145.364</v>
      </c>
      <c r="B38">
        <v>6.1122199999999998</v>
      </c>
      <c r="C38">
        <v>0.115342</v>
      </c>
      <c r="E38">
        <v>145.364</v>
      </c>
      <c r="F38">
        <v>5.8830654225079648</v>
      </c>
      <c r="G38">
        <v>0.115342</v>
      </c>
      <c r="I38">
        <f>IF(A38="","",A38)</f>
        <v>145.364</v>
      </c>
      <c r="J38" s="3">
        <f>IF(A38="","",$F38*(1-J$18))</f>
        <v>5.7948194411703451</v>
      </c>
      <c r="K38">
        <f>IF(A38="","",C38)</f>
        <v>0.115342</v>
      </c>
      <c r="L38" t="str">
        <f t="shared" ref="L38:L40" si="4">L37</f>
        <v>156a</v>
      </c>
      <c r="M38" t="str">
        <f t="shared" si="0"/>
        <v>a</v>
      </c>
    </row>
    <row r="39" spans="1:13">
      <c r="A39">
        <v>145.6918</v>
      </c>
      <c r="B39">
        <v>6.2159000000000004</v>
      </c>
      <c r="C39">
        <v>0.11067399999999999</v>
      </c>
      <c r="E39">
        <v>145.6918</v>
      </c>
      <c r="F39">
        <v>5.9897272036158773</v>
      </c>
      <c r="G39">
        <v>0.11067399999999999</v>
      </c>
      <c r="I39">
        <f>IF(A39="","",A39)</f>
        <v>145.6918</v>
      </c>
      <c r="J39" s="3">
        <f>IF(A39="","",$F39*(1-J$18))</f>
        <v>5.8998812955616389</v>
      </c>
      <c r="K39">
        <f>IF(A39="","",C39)</f>
        <v>0.11067399999999999</v>
      </c>
      <c r="L39" t="str">
        <f t="shared" si="4"/>
        <v>156a</v>
      </c>
      <c r="M39" t="str">
        <f t="shared" si="0"/>
        <v>a</v>
      </c>
    </row>
    <row r="40" spans="1:13">
      <c r="A40">
        <v>146.55279999999999</v>
      </c>
      <c r="B40">
        <v>6.2531100000000004</v>
      </c>
      <c r="C40">
        <v>0.10942399999999999</v>
      </c>
      <c r="E40">
        <v>146.55279999999999</v>
      </c>
      <c r="F40">
        <v>6.0280146298073163</v>
      </c>
      <c r="G40">
        <v>0.10942399999999999</v>
      </c>
      <c r="I40">
        <f>IF(A40="","",A40)</f>
        <v>146.55279999999999</v>
      </c>
      <c r="J40" s="3">
        <f>IF(A40="","",$F40*(1-J$18))</f>
        <v>5.9375944103602061</v>
      </c>
      <c r="K40">
        <f>IF(A40="","",C40)</f>
        <v>0.10942399999999999</v>
      </c>
      <c r="L40" t="str">
        <f t="shared" si="4"/>
        <v>156a</v>
      </c>
      <c r="M40" t="str">
        <f t="shared" si="0"/>
        <v>a</v>
      </c>
    </row>
    <row r="41" spans="1:13">
      <c r="A41">
        <v>149.2338</v>
      </c>
      <c r="B41">
        <v>6.2398199999999999</v>
      </c>
      <c r="C41">
        <v>0.14036399999999999</v>
      </c>
      <c r="E41">
        <v>149.2338</v>
      </c>
      <c r="F41">
        <v>6.0143394323349648</v>
      </c>
      <c r="G41">
        <v>0.14036399999999999</v>
      </c>
      <c r="I41">
        <f>IF(A41="","",A41)</f>
        <v>149.2338</v>
      </c>
      <c r="J41" s="3">
        <f>IF(A41="","",$F41*(1-J$18))</f>
        <v>5.9241243408499402</v>
      </c>
      <c r="K41">
        <f>IF(A41="","",C41)</f>
        <v>0.14036399999999999</v>
      </c>
      <c r="L41" t="str">
        <f>M1</f>
        <v>156b</v>
      </c>
      <c r="M41" t="str">
        <f t="shared" si="0"/>
        <v>b</v>
      </c>
    </row>
    <row r="42" spans="1:13">
      <c r="A42">
        <v>150.27969999999999</v>
      </c>
      <c r="B42">
        <v>6.0950199999999999</v>
      </c>
      <c r="C42">
        <v>0.13628799999999999</v>
      </c>
      <c r="E42">
        <v>150.27969999999999</v>
      </c>
      <c r="F42">
        <v>5.8653741367252143</v>
      </c>
      <c r="G42">
        <v>0.13628799999999999</v>
      </c>
      <c r="I42">
        <f>IF(A42="","",A42)</f>
        <v>150.27969999999999</v>
      </c>
      <c r="J42" s="3">
        <f>IF(A42="","",$F42*(1-J$18))</f>
        <v>5.777393524674336</v>
      </c>
      <c r="K42">
        <f>IF(A42="","",C42)</f>
        <v>0.13628799999999999</v>
      </c>
      <c r="L42" t="str">
        <f>L41</f>
        <v>156b</v>
      </c>
      <c r="M42" t="str">
        <f t="shared" si="0"/>
        <v>b</v>
      </c>
    </row>
    <row r="43" spans="1:13">
      <c r="A43">
        <v>150.9085</v>
      </c>
      <c r="B43">
        <v>6.1064400000000001</v>
      </c>
      <c r="C43">
        <v>0.136766</v>
      </c>
      <c r="E43">
        <v>150.9085</v>
      </c>
      <c r="F43">
        <v>5.8771202097142909</v>
      </c>
      <c r="G43">
        <v>0.136766</v>
      </c>
      <c r="I43">
        <f>IF(A43="","",A43)</f>
        <v>150.9085</v>
      </c>
      <c r="J43" s="3">
        <f>IF(A43="","",$F43*(1-J$18))</f>
        <v>5.7889634065685769</v>
      </c>
      <c r="K43">
        <f>IF(A43="","",C43)</f>
        <v>0.136766</v>
      </c>
      <c r="L43" t="str">
        <f t="shared" ref="L43:L45" si="5">L42</f>
        <v>156b</v>
      </c>
      <c r="M43" t="str">
        <f t="shared" si="0"/>
        <v>b</v>
      </c>
    </row>
    <row r="44" spans="1:13">
      <c r="A44">
        <v>151.30160000000001</v>
      </c>
      <c r="B44">
        <v>6.2467899999999998</v>
      </c>
      <c r="C44">
        <v>0.13650599999999999</v>
      </c>
      <c r="E44">
        <v>151.30160000000001</v>
      </c>
      <c r="F44">
        <v>6.0215113999962488</v>
      </c>
      <c r="G44">
        <v>0.13650599999999999</v>
      </c>
      <c r="I44">
        <f>IF(A44="","",A44)</f>
        <v>151.30160000000001</v>
      </c>
      <c r="J44" s="3">
        <f>IF(A44="","",$F44*(1-J$18))</f>
        <v>5.9311887289963048</v>
      </c>
      <c r="K44">
        <f>IF(A44="","",C44)</f>
        <v>0.13650599999999999</v>
      </c>
      <c r="L44" t="str">
        <f t="shared" si="5"/>
        <v>156b</v>
      </c>
      <c r="M44" t="str">
        <f t="shared" si="0"/>
        <v>b</v>
      </c>
    </row>
    <row r="45" spans="1:13">
      <c r="A45">
        <v>151.6576</v>
      </c>
      <c r="B45">
        <v>5.8500100000000002</v>
      </c>
      <c r="C45">
        <v>0.132026</v>
      </c>
      <c r="E45">
        <v>151.6576</v>
      </c>
      <c r="F45">
        <v>5.6135050726146067</v>
      </c>
      <c r="G45">
        <v>0.132026</v>
      </c>
      <c r="I45">
        <f>IF(A45="","",A45)</f>
        <v>151.6576</v>
      </c>
      <c r="J45" s="3">
        <f>IF(A45="","",$F45*(1-J$18))</f>
        <v>5.5293024965253874</v>
      </c>
      <c r="K45">
        <f>IF(A45="","",C45)</f>
        <v>0.132026</v>
      </c>
      <c r="L45" t="str">
        <f t="shared" si="5"/>
        <v>156b</v>
      </c>
      <c r="M45" t="str">
        <f t="shared" si="0"/>
        <v>b</v>
      </c>
    </row>
    <row r="46" spans="1:13">
      <c r="A46">
        <v>153.8486</v>
      </c>
      <c r="B46">
        <v>5.6174200000000001</v>
      </c>
      <c r="C46">
        <v>9.2300300000000002E-2</v>
      </c>
      <c r="E46">
        <v>153.8486</v>
      </c>
      <c r="F46">
        <v>5.3747258462802892</v>
      </c>
      <c r="G46">
        <v>9.2300300000000002E-2</v>
      </c>
      <c r="I46">
        <f>IF(A46="","",A46)</f>
        <v>153.8486</v>
      </c>
      <c r="J46" s="3">
        <f>IF(A46="","",$F46*(1-J$18))</f>
        <v>5.2941049585860851</v>
      </c>
      <c r="K46">
        <f>IF(A46="","",C46)</f>
        <v>9.2300300000000002E-2</v>
      </c>
      <c r="L46" t="str">
        <f>P1</f>
        <v>157a</v>
      </c>
      <c r="M46" t="str">
        <f t="shared" si="0"/>
        <v>a</v>
      </c>
    </row>
    <row r="47" spans="1:13">
      <c r="A47">
        <v>154.39519999999999</v>
      </c>
      <c r="B47">
        <v>6.0363100000000003</v>
      </c>
      <c r="C47">
        <v>9.71003E-2</v>
      </c>
      <c r="E47">
        <v>154.39519999999999</v>
      </c>
      <c r="F47">
        <v>5.8049956204905913</v>
      </c>
      <c r="G47">
        <v>9.71003E-2</v>
      </c>
      <c r="I47">
        <f>IF(A47="","",A47)</f>
        <v>154.39519999999999</v>
      </c>
      <c r="J47" s="3">
        <f>IF(A47="","",$F47*(1-J$18))</f>
        <v>5.7179206861832323</v>
      </c>
      <c r="K47">
        <f>IF(A47="","",C47)</f>
        <v>9.71003E-2</v>
      </c>
      <c r="L47" t="str">
        <f>L46</f>
        <v>157a</v>
      </c>
      <c r="M47" t="str">
        <f t="shared" si="0"/>
        <v>a</v>
      </c>
    </row>
    <row r="48" spans="1:13">
      <c r="A48">
        <v>154.9418</v>
      </c>
      <c r="B48">
        <v>5.70791</v>
      </c>
      <c r="C48">
        <v>9.2291600000000001E-2</v>
      </c>
      <c r="E48">
        <v>154.9418</v>
      </c>
      <c r="F48">
        <v>5.467579120521914</v>
      </c>
      <c r="G48">
        <v>9.2291600000000001E-2</v>
      </c>
      <c r="I48">
        <f>IF(A48="","",A48)</f>
        <v>154.9418</v>
      </c>
      <c r="J48" s="3">
        <f>IF(A48="","",$F48*(1-J$18))</f>
        <v>5.3855654337140848</v>
      </c>
      <c r="K48">
        <f>IF(A48="","",C48)</f>
        <v>9.2291600000000001E-2</v>
      </c>
      <c r="L48" t="str">
        <f t="shared" ref="L48:L50" si="6">L47</f>
        <v>157a</v>
      </c>
      <c r="M48" t="str">
        <f t="shared" si="0"/>
        <v>a</v>
      </c>
    </row>
    <row r="49" spans="1:13">
      <c r="A49">
        <v>155.48840000000001</v>
      </c>
      <c r="B49">
        <v>5.7544399999999998</v>
      </c>
      <c r="C49">
        <v>9.0557299999999993E-2</v>
      </c>
      <c r="E49">
        <v>155.48840000000001</v>
      </c>
      <c r="F49">
        <v>5.5153473671395874</v>
      </c>
      <c r="G49">
        <v>9.0557299999999993E-2</v>
      </c>
      <c r="I49">
        <f>IF(A49="","",A49)</f>
        <v>155.48840000000001</v>
      </c>
      <c r="J49" s="3">
        <f>IF(A49="","",$F49*(1-J$18))</f>
        <v>5.4326171566324932</v>
      </c>
      <c r="K49">
        <f>IF(A49="","",C49)</f>
        <v>9.0557299999999993E-2</v>
      </c>
      <c r="L49" t="str">
        <f t="shared" si="6"/>
        <v>157a</v>
      </c>
      <c r="M49" t="str">
        <f t="shared" si="0"/>
        <v>a</v>
      </c>
    </row>
    <row r="50" spans="1:13">
      <c r="A50">
        <v>156.035</v>
      </c>
      <c r="B50">
        <v>5.7213599999999998</v>
      </c>
      <c r="C50">
        <v>8.7024099999999993E-2</v>
      </c>
      <c r="E50">
        <v>156.035</v>
      </c>
      <c r="F50">
        <v>5.4813855090811829</v>
      </c>
      <c r="G50">
        <v>8.7024099999999993E-2</v>
      </c>
      <c r="I50">
        <f>IF(A50="","",A50)</f>
        <v>156.035</v>
      </c>
      <c r="J50" s="3">
        <f>IF(A50="","",$F50*(1-J$18))</f>
        <v>5.3991647264449654</v>
      </c>
      <c r="K50">
        <f>IF(A50="","",C50)</f>
        <v>8.7024099999999993E-2</v>
      </c>
      <c r="L50" t="str">
        <f t="shared" si="6"/>
        <v>157a</v>
      </c>
      <c r="M50" t="str">
        <f t="shared" si="0"/>
        <v>a</v>
      </c>
    </row>
    <row r="51" spans="1:13">
      <c r="A51">
        <v>158.47550000000001</v>
      </c>
      <c r="B51">
        <v>5.6584000000000003</v>
      </c>
      <c r="C51">
        <v>0.224769</v>
      </c>
      <c r="E51">
        <v>158.47550000000001</v>
      </c>
      <c r="F51">
        <v>5.4167684727951109</v>
      </c>
      <c r="G51">
        <v>0.224769</v>
      </c>
      <c r="I51">
        <f>IF(A51="","",A51)</f>
        <v>158.47550000000001</v>
      </c>
      <c r="J51" s="3">
        <f>IF(A51="","",$F51*(1-J$18))</f>
        <v>5.3355169457031844</v>
      </c>
      <c r="K51">
        <f>IF(A51="","",C51)</f>
        <v>0.224769</v>
      </c>
      <c r="L51" t="str">
        <f>S1</f>
        <v>157b</v>
      </c>
      <c r="M51" t="str">
        <f t="shared" si="0"/>
        <v>b</v>
      </c>
    </row>
    <row r="52" spans="1:13">
      <c r="A52">
        <v>159.2714</v>
      </c>
      <c r="B52">
        <v>5.6824300000000001</v>
      </c>
      <c r="C52">
        <v>0.22206000000000001</v>
      </c>
      <c r="E52">
        <v>159.2714</v>
      </c>
      <c r="F52">
        <v>5.4414275088231259</v>
      </c>
      <c r="G52">
        <v>0.22206000000000001</v>
      </c>
      <c r="I52">
        <f>IF(A52="","",A52)</f>
        <v>159.2714</v>
      </c>
      <c r="J52" s="3">
        <f>IF(A52="","",$F52*(1-J$18))</f>
        <v>5.3598060961907787</v>
      </c>
      <c r="K52">
        <f>IF(A52="","",C52)</f>
        <v>0.22206000000000001</v>
      </c>
      <c r="L52" t="str">
        <f>L51</f>
        <v>157b</v>
      </c>
      <c r="M52" t="str">
        <f t="shared" si="0"/>
        <v>b</v>
      </c>
    </row>
    <row r="53" spans="1:13">
      <c r="A53">
        <v>159.98609999999999</v>
      </c>
      <c r="B53">
        <v>5.73407</v>
      </c>
      <c r="C53">
        <v>0.19575000000000001</v>
      </c>
      <c r="E53">
        <v>159.98609999999999</v>
      </c>
      <c r="F53">
        <v>5.4944334505459276</v>
      </c>
      <c r="G53">
        <v>0.19575000000000001</v>
      </c>
      <c r="I53">
        <f>IF(A53="","",A53)</f>
        <v>159.98609999999999</v>
      </c>
      <c r="J53" s="3">
        <f>IF(A53="","",$F53*(1-J$18))</f>
        <v>5.4120169487877385</v>
      </c>
      <c r="K53">
        <f>IF(A53="","",C53)</f>
        <v>0.19575000000000001</v>
      </c>
      <c r="L53" t="str">
        <f t="shared" ref="L53:L55" si="7">L52</f>
        <v>157b</v>
      </c>
      <c r="M53" t="str">
        <f t="shared" si="0"/>
        <v>b</v>
      </c>
    </row>
    <row r="54" spans="1:13">
      <c r="A54">
        <v>160.4068</v>
      </c>
      <c r="B54">
        <v>5.7917899999999998</v>
      </c>
      <c r="C54">
        <v>0.20507</v>
      </c>
      <c r="E54">
        <v>160.4068</v>
      </c>
      <c r="F54">
        <v>5.5537018344546762</v>
      </c>
      <c r="G54">
        <v>0.20507</v>
      </c>
      <c r="I54">
        <f>IF(A54="","",A54)</f>
        <v>160.4068</v>
      </c>
      <c r="J54" s="3">
        <f>IF(A54="","",$F54*(1-J$18))</f>
        <v>5.4703963069378556</v>
      </c>
      <c r="K54">
        <f>IF(A54="","",C54)</f>
        <v>0.20507</v>
      </c>
      <c r="L54" t="str">
        <f t="shared" si="7"/>
        <v>157b</v>
      </c>
      <c r="M54" t="str">
        <f t="shared" si="0"/>
        <v>b</v>
      </c>
    </row>
    <row r="55" spans="1:13">
      <c r="A55">
        <v>160.87260000000001</v>
      </c>
      <c r="B55">
        <v>5.60358</v>
      </c>
      <c r="C55">
        <v>0.22047</v>
      </c>
      <c r="E55">
        <v>160.87260000000001</v>
      </c>
      <c r="F55">
        <v>5.3605299383125171</v>
      </c>
      <c r="G55">
        <v>0.22047</v>
      </c>
      <c r="I55">
        <f>IF(A55="","",A55)</f>
        <v>160.87260000000001</v>
      </c>
      <c r="J55" s="3">
        <f>IF(A55="","",$F55*(1-J$18))</f>
        <v>5.2801219892378297</v>
      </c>
      <c r="K55">
        <f>IF(A55="","",C55)</f>
        <v>0.22047</v>
      </c>
      <c r="L55" t="str">
        <f t="shared" si="7"/>
        <v>157b</v>
      </c>
      <c r="M55" t="str">
        <f t="shared" si="0"/>
        <v>b</v>
      </c>
    </row>
    <row r="56" spans="1:13">
      <c r="A56">
        <v>162.75960000000001</v>
      </c>
      <c r="B56">
        <v>6.0897300000000003</v>
      </c>
      <c r="C56">
        <v>0.173045</v>
      </c>
      <c r="E56">
        <v>162.75960000000001</v>
      </c>
      <c r="F56">
        <v>5.8599332532698565</v>
      </c>
      <c r="G56">
        <v>0.173045</v>
      </c>
      <c r="I56">
        <f>IF(A56="","",A56)</f>
        <v>162.75960000000001</v>
      </c>
      <c r="J56" s="3">
        <f>IF(A56="","",$F56*(1-J$18))</f>
        <v>5.7720342544708085</v>
      </c>
      <c r="K56">
        <f>IF(A56="","",C56)</f>
        <v>0.173045</v>
      </c>
      <c r="L56" t="str">
        <f>V1</f>
        <v>158a</v>
      </c>
      <c r="M56" t="str">
        <f t="shared" si="0"/>
        <v>a</v>
      </c>
    </row>
    <row r="57" spans="1:13">
      <c r="A57">
        <v>163.35980000000001</v>
      </c>
      <c r="B57">
        <v>5.3709699999999998</v>
      </c>
      <c r="C57">
        <v>0.152952</v>
      </c>
      <c r="E57">
        <v>163.35980000000001</v>
      </c>
      <c r="F57">
        <v>5.1221868695732331</v>
      </c>
      <c r="G57">
        <v>0.152952</v>
      </c>
      <c r="I57">
        <f>IF(A57="","",A57)</f>
        <v>163.35980000000001</v>
      </c>
      <c r="J57" s="3">
        <f>IF(A57="","",$F57*(1-J$18))</f>
        <v>5.0453540665296348</v>
      </c>
      <c r="K57">
        <f>IF(A57="","",C57)</f>
        <v>0.152952</v>
      </c>
      <c r="L57" t="str">
        <f>L56</f>
        <v>158a</v>
      </c>
      <c r="M57" t="str">
        <f t="shared" si="0"/>
        <v>a</v>
      </c>
    </row>
    <row r="58" spans="1:13">
      <c r="A58">
        <v>163.96</v>
      </c>
      <c r="B58">
        <v>5.476</v>
      </c>
      <c r="C58">
        <v>0.149427</v>
      </c>
      <c r="E58">
        <v>163.96</v>
      </c>
      <c r="F58">
        <v>5.2297445705171324</v>
      </c>
      <c r="G58">
        <v>0.149427</v>
      </c>
      <c r="I58">
        <f>IF(A58="","",A58)</f>
        <v>163.96</v>
      </c>
      <c r="J58" s="3">
        <f>IF(A58="","",$F58*(1-J$18))</f>
        <v>5.1512984019593757</v>
      </c>
      <c r="K58">
        <f>IF(A58="","",C58)</f>
        <v>0.149427</v>
      </c>
      <c r="L58" t="str">
        <f t="shared" ref="L58:L60" si="8">L57</f>
        <v>158a</v>
      </c>
      <c r="M58" t="str">
        <f t="shared" si="0"/>
        <v>a</v>
      </c>
    </row>
    <row r="59" spans="1:13">
      <c r="A59">
        <v>164.56020000000001</v>
      </c>
      <c r="B59">
        <v>5.3456999999999999</v>
      </c>
      <c r="C59">
        <v>0.14036499999999999</v>
      </c>
      <c r="E59">
        <v>164.56020000000001</v>
      </c>
      <c r="F59">
        <v>5.0963249436292433</v>
      </c>
      <c r="G59">
        <v>0.14036499999999999</v>
      </c>
      <c r="I59">
        <f>IF(A59="","",A59)</f>
        <v>164.56020000000001</v>
      </c>
      <c r="J59" s="3">
        <f>IF(A59="","",$F59*(1-J$18))</f>
        <v>5.0198800694748043</v>
      </c>
      <c r="K59">
        <f>IF(A59="","",C59)</f>
        <v>0.14036499999999999</v>
      </c>
      <c r="L59" t="str">
        <f t="shared" si="8"/>
        <v>158a</v>
      </c>
      <c r="M59" t="str">
        <f t="shared" si="0"/>
        <v>a</v>
      </c>
    </row>
    <row r="60" spans="1:13">
      <c r="A60">
        <v>165.16050000000001</v>
      </c>
      <c r="B60">
        <v>5.7840600000000002</v>
      </c>
      <c r="C60">
        <v>0.14436499999999999</v>
      </c>
      <c r="E60">
        <v>165.16050000000001</v>
      </c>
      <c r="F60">
        <v>5.5457632059510509</v>
      </c>
      <c r="G60">
        <v>0.14436499999999999</v>
      </c>
      <c r="I60">
        <f>IF(A60="","",A60)</f>
        <v>165.16050000000001</v>
      </c>
      <c r="J60" s="3">
        <f>IF(A60="","",$F60*(1-J$18))</f>
        <v>5.4625767578617852</v>
      </c>
      <c r="K60">
        <f>IF(A60="","",C60)</f>
        <v>0.14436499999999999</v>
      </c>
      <c r="L60" t="str">
        <f t="shared" si="8"/>
        <v>158a</v>
      </c>
      <c r="M60" t="str">
        <f t="shared" si="0"/>
        <v>a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5"/>
  <sheetViews>
    <sheetView workbookViewId="0">
      <selection activeCell="J20" sqref="J20:N75"/>
    </sheetView>
  </sheetViews>
  <sheetFormatPr baseColWidth="10" defaultRowHeight="15" x14ac:dyDescent="0"/>
  <sheetData>
    <row r="1" spans="1:33">
      <c r="A1" t="s">
        <v>109</v>
      </c>
      <c r="D1" t="s">
        <v>110</v>
      </c>
      <c r="G1" t="s">
        <v>111</v>
      </c>
      <c r="J1" t="s">
        <v>112</v>
      </c>
      <c r="M1" t="s">
        <v>113</v>
      </c>
      <c r="P1" t="s">
        <v>114</v>
      </c>
      <c r="S1" t="s">
        <v>115</v>
      </c>
      <c r="V1" t="s">
        <v>116</v>
      </c>
      <c r="Y1" t="s">
        <v>117</v>
      </c>
      <c r="AB1" t="s">
        <v>118</v>
      </c>
      <c r="AE1" t="s">
        <v>119</v>
      </c>
    </row>
    <row r="2" spans="1:33">
      <c r="A2" t="s">
        <v>120</v>
      </c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  <c r="U2" t="s">
        <v>140</v>
      </c>
      <c r="V2" t="s">
        <v>141</v>
      </c>
      <c r="W2" t="s">
        <v>142</v>
      </c>
      <c r="X2" t="s">
        <v>143</v>
      </c>
      <c r="Y2" t="s">
        <v>144</v>
      </c>
      <c r="Z2" t="s">
        <v>145</v>
      </c>
      <c r="AA2" t="s">
        <v>146</v>
      </c>
      <c r="AB2" t="s">
        <v>147</v>
      </c>
      <c r="AC2" t="s">
        <v>148</v>
      </c>
      <c r="AD2" t="s">
        <v>149</v>
      </c>
      <c r="AE2" t="s">
        <v>150</v>
      </c>
      <c r="AF2" t="s">
        <v>151</v>
      </c>
      <c r="AG2" t="s">
        <v>152</v>
      </c>
    </row>
    <row r="3" spans="1:33">
      <c r="A3">
        <v>117.9348</v>
      </c>
      <c r="B3">
        <v>8.9423600000000008</v>
      </c>
      <c r="C3">
        <v>0.17202500000000001</v>
      </c>
      <c r="D3">
        <v>123.2569</v>
      </c>
      <c r="E3">
        <v>7.8717300000000003</v>
      </c>
      <c r="F3">
        <v>0.197076</v>
      </c>
      <c r="G3">
        <v>127.6306</v>
      </c>
      <c r="H3">
        <v>7.5065099999999996</v>
      </c>
      <c r="I3">
        <v>0.117046</v>
      </c>
      <c r="J3">
        <v>133.8674</v>
      </c>
      <c r="K3">
        <v>6.8569500000000003</v>
      </c>
      <c r="L3">
        <v>0.17094899999999999</v>
      </c>
      <c r="M3">
        <v>136.86490000000001</v>
      </c>
      <c r="N3">
        <v>6.9227299999999996</v>
      </c>
      <c r="O3">
        <v>0.18137500000000001</v>
      </c>
      <c r="P3">
        <v>142.0121</v>
      </c>
      <c r="Q3">
        <v>6.3974299999999999</v>
      </c>
      <c r="R3">
        <v>0.16441600000000001</v>
      </c>
      <c r="S3">
        <v>146.1071</v>
      </c>
      <c r="T3">
        <v>6.0446499999999999</v>
      </c>
      <c r="U3">
        <v>0.155029</v>
      </c>
      <c r="V3">
        <v>153.92449999999999</v>
      </c>
      <c r="W3">
        <v>4.9613500000000004</v>
      </c>
      <c r="X3">
        <v>0.319326</v>
      </c>
      <c r="Y3">
        <v>155.60820000000001</v>
      </c>
      <c r="Z3">
        <v>6.25875</v>
      </c>
      <c r="AA3">
        <v>0.27492299999999997</v>
      </c>
      <c r="AB3">
        <v>161.81630000000001</v>
      </c>
      <c r="AC3">
        <v>7.3767199999999997</v>
      </c>
      <c r="AD3">
        <v>0.48203600000000002</v>
      </c>
      <c r="AE3">
        <v>164.38030000000001</v>
      </c>
      <c r="AF3">
        <v>7.8856999999999999</v>
      </c>
      <c r="AG3">
        <v>0.69969300000000001</v>
      </c>
    </row>
    <row r="4" spans="1:33">
      <c r="A4">
        <v>118.6417</v>
      </c>
      <c r="B4">
        <v>8.7416300000000007</v>
      </c>
      <c r="C4">
        <v>0.167381</v>
      </c>
      <c r="D4">
        <v>123.5476</v>
      </c>
      <c r="E4">
        <v>8.20214</v>
      </c>
      <c r="F4">
        <v>0.20389399999999999</v>
      </c>
      <c r="G4">
        <v>128.3664</v>
      </c>
      <c r="H4">
        <v>7.5120899999999997</v>
      </c>
      <c r="I4">
        <v>0.114589</v>
      </c>
      <c r="J4">
        <v>134.14599999999999</v>
      </c>
      <c r="K4">
        <v>6.7476799999999999</v>
      </c>
      <c r="L4">
        <v>0.164995</v>
      </c>
      <c r="M4">
        <v>137.10910000000001</v>
      </c>
      <c r="N4">
        <v>6.3726200000000004</v>
      </c>
      <c r="O4">
        <v>0.173128</v>
      </c>
      <c r="P4">
        <v>142.52699999999999</v>
      </c>
      <c r="Q4">
        <v>6.38687</v>
      </c>
      <c r="R4">
        <v>0.15396599999999999</v>
      </c>
      <c r="S4">
        <v>146.56219999999999</v>
      </c>
      <c r="T4">
        <v>6.0645899999999999</v>
      </c>
      <c r="U4">
        <v>0.153005</v>
      </c>
      <c r="V4">
        <v>154.1935</v>
      </c>
      <c r="W4">
        <v>5.7178399999999998</v>
      </c>
      <c r="X4">
        <v>0.31965500000000002</v>
      </c>
      <c r="Y4">
        <v>156.33580000000001</v>
      </c>
      <c r="Z4">
        <v>5.6514199999999999</v>
      </c>
      <c r="AA4">
        <v>0.27297300000000002</v>
      </c>
      <c r="AB4">
        <v>162.2518</v>
      </c>
      <c r="AC4">
        <v>6.1791600000000004</v>
      </c>
      <c r="AD4">
        <v>0.62089899999999998</v>
      </c>
      <c r="AE4">
        <v>165.26150000000001</v>
      </c>
      <c r="AF4">
        <v>6.4056899999999999</v>
      </c>
      <c r="AG4">
        <v>0.59357599999999999</v>
      </c>
    </row>
    <row r="5" spans="1:33">
      <c r="A5">
        <v>119.3674</v>
      </c>
      <c r="B5">
        <v>8.4710199999999993</v>
      </c>
      <c r="C5">
        <v>0.172266</v>
      </c>
      <c r="D5">
        <v>123.8383</v>
      </c>
      <c r="E5">
        <v>7.6290100000000001</v>
      </c>
      <c r="F5">
        <v>0.19383800000000001</v>
      </c>
      <c r="G5">
        <v>129.10220000000001</v>
      </c>
      <c r="H5">
        <v>7.4335800000000001</v>
      </c>
      <c r="I5">
        <v>0.11595</v>
      </c>
      <c r="J5">
        <v>134.4247</v>
      </c>
      <c r="K5">
        <v>6.6774199999999997</v>
      </c>
      <c r="L5">
        <v>0.16736799999999999</v>
      </c>
      <c r="M5">
        <v>137.35319999999999</v>
      </c>
      <c r="N5">
        <v>6.7966499999999996</v>
      </c>
      <c r="O5">
        <v>0.168263</v>
      </c>
      <c r="P5">
        <v>143.40889999999999</v>
      </c>
      <c r="Q5">
        <v>6.5823799999999997</v>
      </c>
      <c r="R5">
        <v>0.14847099999999999</v>
      </c>
      <c r="S5">
        <v>147.01730000000001</v>
      </c>
      <c r="T5">
        <v>6.2613899999999996</v>
      </c>
      <c r="U5">
        <v>0.150093</v>
      </c>
      <c r="V5">
        <v>154.46250000000001</v>
      </c>
      <c r="W5">
        <v>6.2031499999999999</v>
      </c>
      <c r="X5">
        <v>0.331374</v>
      </c>
      <c r="Y5">
        <v>157.25630000000001</v>
      </c>
      <c r="Z5">
        <v>5.6277900000000001</v>
      </c>
      <c r="AA5">
        <v>0.24085300000000001</v>
      </c>
      <c r="AB5">
        <v>162.68729999999999</v>
      </c>
      <c r="AC5">
        <v>6.1876800000000003</v>
      </c>
      <c r="AD5">
        <v>0.520845</v>
      </c>
      <c r="AE5">
        <v>166.3245</v>
      </c>
      <c r="AF5">
        <v>6.2331500000000002</v>
      </c>
      <c r="AG5">
        <v>0.53417199999999998</v>
      </c>
    </row>
    <row r="6" spans="1:33">
      <c r="A6">
        <v>120.1173</v>
      </c>
      <c r="B6">
        <v>8.5679200000000009</v>
      </c>
      <c r="C6">
        <v>0.18390999999999999</v>
      </c>
      <c r="D6">
        <v>124.1289</v>
      </c>
      <c r="E6">
        <v>7.7819500000000001</v>
      </c>
      <c r="F6">
        <v>0.190548</v>
      </c>
      <c r="G6">
        <v>129.83799999999999</v>
      </c>
      <c r="H6">
        <v>7.4670800000000002</v>
      </c>
      <c r="I6">
        <v>0.121284</v>
      </c>
      <c r="J6">
        <v>135.5583</v>
      </c>
      <c r="K6">
        <v>6.9384899999999998</v>
      </c>
      <c r="L6">
        <v>0.169289</v>
      </c>
      <c r="M6">
        <v>137.59739999999999</v>
      </c>
      <c r="N6">
        <v>6.8604799999999999</v>
      </c>
      <c r="O6">
        <v>0.187782</v>
      </c>
      <c r="P6">
        <v>144.51900000000001</v>
      </c>
      <c r="Q6">
        <v>6.1337999999999999</v>
      </c>
      <c r="R6">
        <v>0.13818900000000001</v>
      </c>
      <c r="S6">
        <v>147.4725</v>
      </c>
      <c r="T6">
        <v>6.20411</v>
      </c>
      <c r="U6">
        <v>0.15335499999999999</v>
      </c>
      <c r="V6">
        <v>154.73140000000001</v>
      </c>
      <c r="W6">
        <v>5.7569499999999998</v>
      </c>
      <c r="X6">
        <v>0.32437899999999997</v>
      </c>
      <c r="Y6">
        <v>158.10130000000001</v>
      </c>
      <c r="Z6">
        <v>5.7432699999999999</v>
      </c>
      <c r="AA6">
        <v>0.22553300000000001</v>
      </c>
      <c r="AB6">
        <v>163.12280000000001</v>
      </c>
      <c r="AC6">
        <v>5.9380800000000002</v>
      </c>
      <c r="AD6">
        <v>0.430365</v>
      </c>
      <c r="AE6">
        <v>167.29859999999999</v>
      </c>
      <c r="AF6">
        <v>5.8197799999999997</v>
      </c>
      <c r="AG6">
        <v>0.46449099999999999</v>
      </c>
    </row>
    <row r="7" spans="1:33">
      <c r="A7">
        <v>120.9729</v>
      </c>
      <c r="B7">
        <v>8.7296200000000006</v>
      </c>
      <c r="C7">
        <v>0.21592800000000001</v>
      </c>
      <c r="D7">
        <v>125.3527</v>
      </c>
      <c r="E7">
        <v>7.7551300000000003</v>
      </c>
      <c r="F7">
        <v>0.200515</v>
      </c>
      <c r="G7">
        <v>130.57380000000001</v>
      </c>
      <c r="H7">
        <v>7.23482</v>
      </c>
      <c r="I7">
        <v>0.122085</v>
      </c>
      <c r="J7">
        <v>136.2895</v>
      </c>
      <c r="K7">
        <v>6.6338699999999999</v>
      </c>
      <c r="L7">
        <v>0.16769800000000001</v>
      </c>
      <c r="M7">
        <v>137.8416</v>
      </c>
      <c r="N7">
        <v>6.8636100000000004</v>
      </c>
      <c r="O7">
        <v>0.184951</v>
      </c>
      <c r="P7">
        <v>145.30760000000001</v>
      </c>
      <c r="Q7">
        <v>6.2447800000000004</v>
      </c>
      <c r="R7">
        <v>0.136244</v>
      </c>
      <c r="S7">
        <v>148.6729</v>
      </c>
      <c r="T7">
        <v>6.0391599999999999</v>
      </c>
      <c r="U7">
        <v>0.25479499999999999</v>
      </c>
      <c r="V7">
        <v>155.00040000000001</v>
      </c>
      <c r="W7">
        <v>5.44597</v>
      </c>
      <c r="X7">
        <v>0.28404200000000002</v>
      </c>
      <c r="Y7">
        <v>158.93549999999999</v>
      </c>
      <c r="Z7">
        <v>5.7956000000000003</v>
      </c>
      <c r="AA7">
        <v>0.21784600000000001</v>
      </c>
      <c r="AB7">
        <v>163.5583</v>
      </c>
      <c r="AC7">
        <v>6.06203</v>
      </c>
      <c r="AD7">
        <v>0.42608800000000002</v>
      </c>
      <c r="AE7">
        <v>168.1798</v>
      </c>
      <c r="AF7">
        <v>6.2287699999999999</v>
      </c>
      <c r="AG7">
        <v>0.50448199999999999</v>
      </c>
    </row>
    <row r="9" spans="1:33">
      <c r="A9">
        <v>119.4068</v>
      </c>
      <c r="B9">
        <v>8.7085000000000008</v>
      </c>
      <c r="C9">
        <v>8.1300999999999998E-2</v>
      </c>
      <c r="D9">
        <v>124.0249</v>
      </c>
      <c r="E9">
        <v>7.8582799999999997</v>
      </c>
      <c r="F9">
        <v>8.8113200000000003E-2</v>
      </c>
      <c r="G9">
        <v>129.10220000000001</v>
      </c>
      <c r="H9">
        <v>7.4266899999999998</v>
      </c>
      <c r="I9">
        <v>5.3022699999999999E-2</v>
      </c>
      <c r="J9">
        <v>134.85720000000001</v>
      </c>
      <c r="K9">
        <v>6.7709400000000004</v>
      </c>
      <c r="L9">
        <v>7.5203800000000001E-2</v>
      </c>
      <c r="M9">
        <v>137.35319999999999</v>
      </c>
      <c r="N9">
        <v>6.7662000000000004</v>
      </c>
      <c r="O9">
        <v>8.0115900000000004E-2</v>
      </c>
      <c r="P9">
        <v>143.5549</v>
      </c>
      <c r="Q9">
        <v>6.35581</v>
      </c>
      <c r="R9">
        <v>6.6152799999999998E-2</v>
      </c>
      <c r="S9">
        <v>147.16640000000001</v>
      </c>
      <c r="T9">
        <v>6.1411899999999999</v>
      </c>
      <c r="U9">
        <v>7.3336399999999996E-2</v>
      </c>
      <c r="V9">
        <v>154.46250000000001</v>
      </c>
      <c r="W9">
        <v>5.6320199999999998</v>
      </c>
      <c r="X9">
        <v>0.14150199999999999</v>
      </c>
      <c r="Y9">
        <v>157.2474</v>
      </c>
      <c r="Z9">
        <v>5.8240999999999996</v>
      </c>
      <c r="AA9">
        <v>0.109069</v>
      </c>
      <c r="AB9">
        <v>162.68729999999999</v>
      </c>
      <c r="AC9">
        <v>6.4356099999999996</v>
      </c>
      <c r="AD9">
        <v>0.22164400000000001</v>
      </c>
      <c r="AE9">
        <v>166.28899999999999</v>
      </c>
      <c r="AF9">
        <v>6.3947200000000004</v>
      </c>
      <c r="AG9">
        <v>0.247197</v>
      </c>
    </row>
    <row r="15" spans="1:33">
      <c r="E15" t="s">
        <v>0</v>
      </c>
    </row>
    <row r="16" spans="1:33">
      <c r="E16" t="s">
        <v>1</v>
      </c>
      <c r="F16">
        <v>0.84104999999999996</v>
      </c>
    </row>
    <row r="17" spans="1:14">
      <c r="E17" t="s">
        <v>2</v>
      </c>
      <c r="F17">
        <v>2.8930999999999998E-2</v>
      </c>
    </row>
    <row r="18" spans="1:14">
      <c r="E18" t="s">
        <v>3</v>
      </c>
      <c r="F18">
        <v>-1.4821999999999999E-3</v>
      </c>
    </row>
    <row r="20" spans="1:14">
      <c r="A20" t="s">
        <v>153</v>
      </c>
      <c r="B20" t="s">
        <v>154</v>
      </c>
      <c r="C20" t="s">
        <v>155</v>
      </c>
      <c r="E20" t="s">
        <v>153</v>
      </c>
      <c r="F20" t="s">
        <v>156</v>
      </c>
      <c r="G20" t="s">
        <v>155</v>
      </c>
      <c r="J20" t="str">
        <f t="shared" ref="J20:M51" si="0">E20</f>
        <v>2013 Ecl Long</v>
      </c>
      <c r="K20" t="str">
        <f t="shared" si="0"/>
        <v>2013 Sigma_Corr</v>
      </c>
      <c r="L20" t="str">
        <f t="shared" si="0"/>
        <v>2013 ∆Sigma</v>
      </c>
      <c r="M20" t="s">
        <v>99</v>
      </c>
      <c r="N20" t="s">
        <v>100</v>
      </c>
    </row>
    <row r="21" spans="1:14">
      <c r="A21">
        <v>117.9348</v>
      </c>
      <c r="B21">
        <v>8.9423600000000008</v>
      </c>
      <c r="C21">
        <v>0.17202500000000001</v>
      </c>
      <c r="E21">
        <v>117.9348</v>
      </c>
      <c r="F21">
        <v>8.7745664949042776</v>
      </c>
      <c r="G21">
        <v>0.17202500000000001</v>
      </c>
      <c r="H21" t="s">
        <v>109</v>
      </c>
      <c r="J21">
        <f t="shared" si="0"/>
        <v>117.9348</v>
      </c>
      <c r="K21">
        <f t="shared" si="0"/>
        <v>8.7745664949042776</v>
      </c>
      <c r="L21">
        <f t="shared" si="0"/>
        <v>0.17202500000000001</v>
      </c>
      <c r="M21" t="str">
        <f t="shared" si="0"/>
        <v>193b</v>
      </c>
      <c r="N21" t="str">
        <f t="shared" ref="N21:N75" si="1">RIGHT(M21,1)</f>
        <v>b</v>
      </c>
    </row>
    <row r="22" spans="1:14">
      <c r="A22">
        <v>118.6417</v>
      </c>
      <c r="B22">
        <v>8.7416300000000007</v>
      </c>
      <c r="C22">
        <v>0.167381</v>
      </c>
      <c r="E22">
        <v>118.6417</v>
      </c>
      <c r="F22">
        <v>8.5728305359195751</v>
      </c>
      <c r="G22">
        <v>0.167381</v>
      </c>
      <c r="H22" t="s">
        <v>109</v>
      </c>
      <c r="J22">
        <f t="shared" si="0"/>
        <v>118.6417</v>
      </c>
      <c r="K22">
        <f t="shared" si="0"/>
        <v>8.5728305359195751</v>
      </c>
      <c r="L22">
        <f t="shared" si="0"/>
        <v>0.167381</v>
      </c>
      <c r="M22" t="str">
        <f t="shared" si="0"/>
        <v>193b</v>
      </c>
      <c r="N22" t="str">
        <f t="shared" si="1"/>
        <v>b</v>
      </c>
    </row>
    <row r="23" spans="1:14">
      <c r="A23">
        <v>119.3674</v>
      </c>
      <c r="B23">
        <v>8.4710199999999993</v>
      </c>
      <c r="C23">
        <v>0.172266</v>
      </c>
      <c r="E23">
        <v>119.3674</v>
      </c>
      <c r="F23">
        <v>8.2996098036585035</v>
      </c>
      <c r="G23">
        <v>0.172266</v>
      </c>
      <c r="H23" t="s">
        <v>109</v>
      </c>
      <c r="J23">
        <f t="shared" si="0"/>
        <v>119.3674</v>
      </c>
      <c r="K23">
        <f t="shared" si="0"/>
        <v>8.2996098036585035</v>
      </c>
      <c r="L23">
        <f t="shared" si="0"/>
        <v>0.172266</v>
      </c>
      <c r="M23" t="str">
        <f t="shared" si="0"/>
        <v>193b</v>
      </c>
      <c r="N23" t="str">
        <f t="shared" si="1"/>
        <v>b</v>
      </c>
    </row>
    <row r="24" spans="1:14">
      <c r="A24">
        <v>120.1173</v>
      </c>
      <c r="B24">
        <v>8.5679200000000009</v>
      </c>
      <c r="C24">
        <v>0.18390999999999999</v>
      </c>
      <c r="E24">
        <v>120.1173</v>
      </c>
      <c r="F24">
        <v>8.3976008761529943</v>
      </c>
      <c r="G24">
        <v>0.18390999999999999</v>
      </c>
      <c r="H24" t="s">
        <v>109</v>
      </c>
      <c r="J24">
        <f t="shared" si="0"/>
        <v>120.1173</v>
      </c>
      <c r="K24">
        <f t="shared" si="0"/>
        <v>8.3976008761529943</v>
      </c>
      <c r="L24">
        <f t="shared" si="0"/>
        <v>0.18390999999999999</v>
      </c>
      <c r="M24" t="str">
        <f t="shared" si="0"/>
        <v>193b</v>
      </c>
      <c r="N24" t="str">
        <f t="shared" si="1"/>
        <v>b</v>
      </c>
    </row>
    <row r="25" spans="1:14">
      <c r="A25">
        <v>120.9729</v>
      </c>
      <c r="B25">
        <v>8.7296200000000006</v>
      </c>
      <c r="C25">
        <v>0.21592800000000001</v>
      </c>
      <c r="E25">
        <v>120.9729</v>
      </c>
      <c r="F25">
        <v>8.5607342375029152</v>
      </c>
      <c r="G25">
        <v>0.21592800000000001</v>
      </c>
      <c r="H25" t="s">
        <v>109</v>
      </c>
      <c r="J25">
        <f t="shared" si="0"/>
        <v>120.9729</v>
      </c>
      <c r="K25">
        <f t="shared" si="0"/>
        <v>8.5607342375029152</v>
      </c>
      <c r="L25">
        <f t="shared" si="0"/>
        <v>0.21592800000000001</v>
      </c>
      <c r="M25" t="str">
        <f t="shared" si="0"/>
        <v>193b</v>
      </c>
      <c r="N25" t="str">
        <f t="shared" si="1"/>
        <v>b</v>
      </c>
    </row>
    <row r="26" spans="1:14">
      <c r="A26">
        <v>123.2569</v>
      </c>
      <c r="B26">
        <v>7.8717300000000003</v>
      </c>
      <c r="C26">
        <v>0.197076</v>
      </c>
      <c r="E26">
        <v>123.2569</v>
      </c>
      <c r="F26">
        <v>7.690237680321947</v>
      </c>
      <c r="G26">
        <v>0.197076</v>
      </c>
      <c r="H26" t="s">
        <v>110</v>
      </c>
      <c r="J26">
        <f t="shared" si="0"/>
        <v>123.2569</v>
      </c>
      <c r="K26">
        <f t="shared" si="0"/>
        <v>7.690237680321947</v>
      </c>
      <c r="L26">
        <f t="shared" si="0"/>
        <v>0.197076</v>
      </c>
      <c r="M26" t="str">
        <f t="shared" si="0"/>
        <v>194a</v>
      </c>
      <c r="N26" t="str">
        <f t="shared" si="1"/>
        <v>a</v>
      </c>
    </row>
    <row r="27" spans="1:14">
      <c r="A27">
        <v>123.5476</v>
      </c>
      <c r="B27">
        <v>8.20214</v>
      </c>
      <c r="C27">
        <v>0.20389399999999999</v>
      </c>
      <c r="E27">
        <v>123.5476</v>
      </c>
      <c r="F27">
        <v>8.0268681279901966</v>
      </c>
      <c r="G27">
        <v>0.20389399999999999</v>
      </c>
      <c r="H27" t="s">
        <v>110</v>
      </c>
      <c r="J27">
        <f t="shared" si="0"/>
        <v>123.5476</v>
      </c>
      <c r="K27">
        <f t="shared" si="0"/>
        <v>8.0268681279901966</v>
      </c>
      <c r="L27">
        <f t="shared" si="0"/>
        <v>0.20389399999999999</v>
      </c>
      <c r="M27" t="str">
        <f t="shared" si="0"/>
        <v>194a</v>
      </c>
      <c r="N27" t="str">
        <f t="shared" si="1"/>
        <v>a</v>
      </c>
    </row>
    <row r="28" spans="1:14">
      <c r="A28">
        <v>123.8383</v>
      </c>
      <c r="B28">
        <v>7.6290100000000001</v>
      </c>
      <c r="C28">
        <v>0.19383800000000001</v>
      </c>
      <c r="E28">
        <v>123.8383</v>
      </c>
      <c r="F28">
        <v>7.4420854454663754</v>
      </c>
      <c r="G28">
        <v>0.19383800000000001</v>
      </c>
      <c r="H28" t="s">
        <v>110</v>
      </c>
      <c r="J28">
        <f t="shared" si="0"/>
        <v>123.8383</v>
      </c>
      <c r="K28">
        <f t="shared" si="0"/>
        <v>7.4420854454663754</v>
      </c>
      <c r="L28">
        <f t="shared" si="0"/>
        <v>0.19383800000000001</v>
      </c>
      <c r="M28" t="str">
        <f t="shared" si="0"/>
        <v>194a</v>
      </c>
      <c r="N28" t="str">
        <f t="shared" si="1"/>
        <v>a</v>
      </c>
    </row>
    <row r="29" spans="1:14">
      <c r="A29">
        <v>124.1289</v>
      </c>
      <c r="B29">
        <v>7.7819500000000001</v>
      </c>
      <c r="C29">
        <v>0.190548</v>
      </c>
      <c r="E29">
        <v>124.1289</v>
      </c>
      <c r="F29">
        <v>7.5985249438132607</v>
      </c>
      <c r="G29">
        <v>0.190548</v>
      </c>
      <c r="H29" t="s">
        <v>110</v>
      </c>
      <c r="J29">
        <f t="shared" si="0"/>
        <v>124.1289</v>
      </c>
      <c r="K29">
        <f t="shared" si="0"/>
        <v>7.5985249438132607</v>
      </c>
      <c r="L29">
        <f t="shared" si="0"/>
        <v>0.190548</v>
      </c>
      <c r="M29" t="str">
        <f t="shared" si="0"/>
        <v>194a</v>
      </c>
      <c r="N29" t="str">
        <f t="shared" si="1"/>
        <v>a</v>
      </c>
    </row>
    <row r="30" spans="1:14">
      <c r="A30">
        <v>125.3527</v>
      </c>
      <c r="B30">
        <v>7.7551300000000003</v>
      </c>
      <c r="C30">
        <v>0.200515</v>
      </c>
      <c r="E30">
        <v>125.3527</v>
      </c>
      <c r="F30">
        <v>7.571109546932365</v>
      </c>
      <c r="G30">
        <v>0.200515</v>
      </c>
      <c r="H30" t="s">
        <v>110</v>
      </c>
      <c r="J30">
        <f t="shared" si="0"/>
        <v>125.3527</v>
      </c>
      <c r="K30">
        <f t="shared" si="0"/>
        <v>7.571109546932365</v>
      </c>
      <c r="L30">
        <f t="shared" si="0"/>
        <v>0.200515</v>
      </c>
      <c r="M30" t="str">
        <f t="shared" si="0"/>
        <v>194a</v>
      </c>
      <c r="N30" t="str">
        <f t="shared" si="1"/>
        <v>a</v>
      </c>
    </row>
    <row r="31" spans="1:14">
      <c r="A31">
        <v>127.6306</v>
      </c>
      <c r="B31">
        <v>7.5065099999999996</v>
      </c>
      <c r="C31">
        <v>0.117046</v>
      </c>
      <c r="E31">
        <v>127.6306</v>
      </c>
      <c r="F31">
        <v>7.3166124956470968</v>
      </c>
      <c r="G31">
        <v>0.117046</v>
      </c>
      <c r="H31" t="s">
        <v>111</v>
      </c>
      <c r="J31">
        <f t="shared" si="0"/>
        <v>127.6306</v>
      </c>
      <c r="K31">
        <f t="shared" si="0"/>
        <v>7.3166124956470968</v>
      </c>
      <c r="L31">
        <f t="shared" si="0"/>
        <v>0.117046</v>
      </c>
      <c r="M31" t="str">
        <f t="shared" si="0"/>
        <v>194b</v>
      </c>
      <c r="N31" t="str">
        <f t="shared" si="1"/>
        <v>b</v>
      </c>
    </row>
    <row r="32" spans="1:14">
      <c r="A32">
        <v>128.3664</v>
      </c>
      <c r="B32">
        <v>7.5120899999999997</v>
      </c>
      <c r="C32">
        <v>0.114589</v>
      </c>
      <c r="E32">
        <v>128.3664</v>
      </c>
      <c r="F32">
        <v>7.322330941974446</v>
      </c>
      <c r="G32">
        <v>0.114589</v>
      </c>
      <c r="H32" t="s">
        <v>111</v>
      </c>
      <c r="J32">
        <f t="shared" si="0"/>
        <v>128.3664</v>
      </c>
      <c r="K32">
        <f t="shared" si="0"/>
        <v>7.322330941974446</v>
      </c>
      <c r="L32">
        <f t="shared" si="0"/>
        <v>0.114589</v>
      </c>
      <c r="M32" t="str">
        <f t="shared" si="0"/>
        <v>194b</v>
      </c>
      <c r="N32" t="str">
        <f t="shared" si="1"/>
        <v>b</v>
      </c>
    </row>
    <row r="33" spans="1:14">
      <c r="A33">
        <v>129.10220000000001</v>
      </c>
      <c r="B33">
        <v>7.4335800000000001</v>
      </c>
      <c r="C33">
        <v>0.11595</v>
      </c>
      <c r="E33">
        <v>129.10220000000001</v>
      </c>
      <c r="F33">
        <v>7.24184812371153</v>
      </c>
      <c r="G33">
        <v>0.11595</v>
      </c>
      <c r="H33" t="s">
        <v>111</v>
      </c>
      <c r="J33">
        <f t="shared" si="0"/>
        <v>129.10220000000001</v>
      </c>
      <c r="K33">
        <f t="shared" si="0"/>
        <v>7.24184812371153</v>
      </c>
      <c r="L33">
        <f t="shared" si="0"/>
        <v>0.11595</v>
      </c>
      <c r="M33" t="str">
        <f t="shared" si="0"/>
        <v>194b</v>
      </c>
      <c r="N33" t="str">
        <f t="shared" si="1"/>
        <v>b</v>
      </c>
    </row>
    <row r="34" spans="1:14">
      <c r="A34">
        <v>129.83799999999999</v>
      </c>
      <c r="B34">
        <v>7.4670800000000002</v>
      </c>
      <c r="C34">
        <v>0.121284</v>
      </c>
      <c r="E34">
        <v>129.83799999999999</v>
      </c>
      <c r="F34">
        <v>7.2761963871842736</v>
      </c>
      <c r="G34">
        <v>0.121284</v>
      </c>
      <c r="H34" t="s">
        <v>111</v>
      </c>
      <c r="J34">
        <f t="shared" si="0"/>
        <v>129.83799999999999</v>
      </c>
      <c r="K34">
        <f t="shared" si="0"/>
        <v>7.2761963871842736</v>
      </c>
      <c r="L34">
        <f t="shared" si="0"/>
        <v>0.121284</v>
      </c>
      <c r="M34" t="str">
        <f t="shared" si="0"/>
        <v>194b</v>
      </c>
      <c r="N34" t="str">
        <f t="shared" si="1"/>
        <v>b</v>
      </c>
    </row>
    <row r="35" spans="1:14">
      <c r="A35">
        <v>130.57380000000001</v>
      </c>
      <c r="B35">
        <v>7.23482</v>
      </c>
      <c r="C35">
        <v>0.122085</v>
      </c>
      <c r="E35">
        <v>130.57380000000001</v>
      </c>
      <c r="F35">
        <v>7.0378762289760495</v>
      </c>
      <c r="G35">
        <v>0.122085</v>
      </c>
      <c r="H35" t="s">
        <v>111</v>
      </c>
      <c r="J35">
        <f t="shared" si="0"/>
        <v>130.57380000000001</v>
      </c>
      <c r="K35">
        <f t="shared" si="0"/>
        <v>7.0378762289760495</v>
      </c>
      <c r="L35">
        <f t="shared" si="0"/>
        <v>0.122085</v>
      </c>
      <c r="M35" t="str">
        <f t="shared" si="0"/>
        <v>194b</v>
      </c>
      <c r="N35" t="str">
        <f t="shared" si="1"/>
        <v>b</v>
      </c>
    </row>
    <row r="36" spans="1:14">
      <c r="A36">
        <v>133.8674</v>
      </c>
      <c r="B36">
        <v>6.8569500000000003</v>
      </c>
      <c r="C36">
        <v>0.17094899999999999</v>
      </c>
      <c r="E36">
        <v>133.8674</v>
      </c>
      <c r="F36">
        <v>6.6494497219359827</v>
      </c>
      <c r="G36">
        <v>0.17094899999999999</v>
      </c>
      <c r="H36" t="s">
        <v>112</v>
      </c>
      <c r="J36">
        <f t="shared" si="0"/>
        <v>133.8674</v>
      </c>
      <c r="K36">
        <f t="shared" si="0"/>
        <v>6.6494497219359827</v>
      </c>
      <c r="L36">
        <f t="shared" si="0"/>
        <v>0.17094899999999999</v>
      </c>
      <c r="M36" t="str">
        <f t="shared" si="0"/>
        <v>195a</v>
      </c>
      <c r="N36" t="str">
        <f t="shared" si="1"/>
        <v>a</v>
      </c>
    </row>
    <row r="37" spans="1:14">
      <c r="A37">
        <v>134.14599999999999</v>
      </c>
      <c r="B37">
        <v>6.7476799999999999</v>
      </c>
      <c r="C37">
        <v>0.164995</v>
      </c>
      <c r="E37">
        <v>134.14599999999999</v>
      </c>
      <c r="F37">
        <v>6.5370228764944081</v>
      </c>
      <c r="G37">
        <v>0.164995</v>
      </c>
      <c r="H37" t="s">
        <v>112</v>
      </c>
      <c r="J37">
        <f t="shared" si="0"/>
        <v>134.14599999999999</v>
      </c>
      <c r="K37">
        <f t="shared" si="0"/>
        <v>6.5370228764944081</v>
      </c>
      <c r="L37">
        <f t="shared" si="0"/>
        <v>0.164995</v>
      </c>
      <c r="M37" t="str">
        <f t="shared" si="0"/>
        <v>195a</v>
      </c>
      <c r="N37" t="str">
        <f t="shared" si="1"/>
        <v>a</v>
      </c>
    </row>
    <row r="38" spans="1:14">
      <c r="A38">
        <v>134.4247</v>
      </c>
      <c r="B38">
        <v>6.6774199999999997</v>
      </c>
      <c r="C38">
        <v>0.16736799999999999</v>
      </c>
      <c r="E38">
        <v>134.4247</v>
      </c>
      <c r="F38">
        <v>6.4647187756283033</v>
      </c>
      <c r="G38">
        <v>0.16736799999999999</v>
      </c>
      <c r="H38" t="s">
        <v>112</v>
      </c>
      <c r="J38">
        <f t="shared" si="0"/>
        <v>134.4247</v>
      </c>
      <c r="K38">
        <f t="shared" si="0"/>
        <v>6.4647187756283033</v>
      </c>
      <c r="L38">
        <f t="shared" si="0"/>
        <v>0.16736799999999999</v>
      </c>
      <c r="M38" t="str">
        <f t="shared" si="0"/>
        <v>195a</v>
      </c>
      <c r="N38" t="str">
        <f t="shared" si="1"/>
        <v>a</v>
      </c>
    </row>
    <row r="39" spans="1:14">
      <c r="A39">
        <v>135.5583</v>
      </c>
      <c r="B39">
        <v>6.9384899999999998</v>
      </c>
      <c r="C39">
        <v>0.169289</v>
      </c>
      <c r="E39">
        <v>135.5583</v>
      </c>
      <c r="F39">
        <v>6.7333218205388272</v>
      </c>
      <c r="G39">
        <v>0.169289</v>
      </c>
      <c r="H39" t="s">
        <v>112</v>
      </c>
      <c r="J39">
        <f t="shared" si="0"/>
        <v>135.5583</v>
      </c>
      <c r="K39">
        <f t="shared" si="0"/>
        <v>6.7333218205388272</v>
      </c>
      <c r="L39">
        <f t="shared" si="0"/>
        <v>0.169289</v>
      </c>
      <c r="M39" t="str">
        <f t="shared" si="0"/>
        <v>195a</v>
      </c>
      <c r="N39" t="str">
        <f t="shared" si="1"/>
        <v>a</v>
      </c>
    </row>
    <row r="40" spans="1:14">
      <c r="A40">
        <v>136.2895</v>
      </c>
      <c r="B40">
        <v>6.6338699999999999</v>
      </c>
      <c r="C40">
        <v>0.16769800000000001</v>
      </c>
      <c r="E40">
        <v>136.2895</v>
      </c>
      <c r="F40">
        <v>6.4198977917877649</v>
      </c>
      <c r="G40">
        <v>0.16769800000000001</v>
      </c>
      <c r="H40" t="s">
        <v>112</v>
      </c>
      <c r="J40">
        <f t="shared" si="0"/>
        <v>136.2895</v>
      </c>
      <c r="K40">
        <f t="shared" si="0"/>
        <v>6.4198977917877649</v>
      </c>
      <c r="L40">
        <f t="shared" si="0"/>
        <v>0.16769800000000001</v>
      </c>
      <c r="M40" t="str">
        <f t="shared" si="0"/>
        <v>195a</v>
      </c>
      <c r="N40" t="str">
        <f t="shared" si="1"/>
        <v>a</v>
      </c>
    </row>
    <row r="41" spans="1:14">
      <c r="A41">
        <v>136.86490000000001</v>
      </c>
      <c r="B41">
        <v>6.9227299999999996</v>
      </c>
      <c r="C41">
        <v>0.18137500000000001</v>
      </c>
      <c r="E41">
        <v>136.86490000000001</v>
      </c>
      <c r="F41">
        <v>6.7171129166772063</v>
      </c>
      <c r="G41">
        <v>0.18137500000000001</v>
      </c>
      <c r="H41" t="s">
        <v>113</v>
      </c>
      <c r="J41">
        <f t="shared" si="0"/>
        <v>136.86490000000001</v>
      </c>
      <c r="K41">
        <f t="shared" si="0"/>
        <v>6.7171129166772063</v>
      </c>
      <c r="L41">
        <f t="shared" si="0"/>
        <v>0.18137500000000001</v>
      </c>
      <c r="M41" t="str">
        <f t="shared" si="0"/>
        <v>195b</v>
      </c>
      <c r="N41" t="str">
        <f t="shared" si="1"/>
        <v>b</v>
      </c>
    </row>
    <row r="42" spans="1:14">
      <c r="A42">
        <v>137.10910000000001</v>
      </c>
      <c r="B42">
        <v>6.3726200000000004</v>
      </c>
      <c r="C42">
        <v>0.173128</v>
      </c>
      <c r="E42">
        <v>137.10910000000001</v>
      </c>
      <c r="F42">
        <v>6.1510038793623796</v>
      </c>
      <c r="G42">
        <v>0.173128</v>
      </c>
      <c r="H42" t="s">
        <v>113</v>
      </c>
      <c r="J42">
        <f t="shared" si="0"/>
        <v>137.10910000000001</v>
      </c>
      <c r="K42">
        <f t="shared" si="0"/>
        <v>6.1510038793623796</v>
      </c>
      <c r="L42">
        <f t="shared" si="0"/>
        <v>0.173128</v>
      </c>
      <c r="M42" t="str">
        <f t="shared" si="0"/>
        <v>195b</v>
      </c>
      <c r="N42" t="str">
        <f t="shared" si="1"/>
        <v>b</v>
      </c>
    </row>
    <row r="43" spans="1:14">
      <c r="A43">
        <v>137.35319999999999</v>
      </c>
      <c r="B43">
        <v>6.7966499999999996</v>
      </c>
      <c r="C43">
        <v>0.168263</v>
      </c>
      <c r="E43">
        <v>137.35319999999999</v>
      </c>
      <c r="F43">
        <v>6.5874114972668849</v>
      </c>
      <c r="G43">
        <v>0.168263</v>
      </c>
      <c r="H43" t="s">
        <v>113</v>
      </c>
      <c r="J43">
        <f t="shared" si="0"/>
        <v>137.35319999999999</v>
      </c>
      <c r="K43">
        <f t="shared" si="0"/>
        <v>6.5874114972668849</v>
      </c>
      <c r="L43">
        <f t="shared" si="0"/>
        <v>0.168263</v>
      </c>
      <c r="M43" t="str">
        <f t="shared" si="0"/>
        <v>195b</v>
      </c>
      <c r="N43" t="str">
        <f t="shared" si="1"/>
        <v>b</v>
      </c>
    </row>
    <row r="44" spans="1:14">
      <c r="A44">
        <v>137.59739999999999</v>
      </c>
      <c r="B44">
        <v>6.8604799999999999</v>
      </c>
      <c r="C44">
        <v>0.187782</v>
      </c>
      <c r="E44">
        <v>137.59739999999999</v>
      </c>
      <c r="F44">
        <v>6.653081146363558</v>
      </c>
      <c r="G44">
        <v>0.187782</v>
      </c>
      <c r="H44" t="s">
        <v>113</v>
      </c>
      <c r="J44">
        <f t="shared" si="0"/>
        <v>137.59739999999999</v>
      </c>
      <c r="K44">
        <f t="shared" si="0"/>
        <v>6.653081146363558</v>
      </c>
      <c r="L44">
        <f t="shared" si="0"/>
        <v>0.187782</v>
      </c>
      <c r="M44" t="str">
        <f t="shared" si="0"/>
        <v>195b</v>
      </c>
      <c r="N44" t="str">
        <f t="shared" si="1"/>
        <v>b</v>
      </c>
    </row>
    <row r="45" spans="1:14">
      <c r="A45">
        <v>137.8416</v>
      </c>
      <c r="B45">
        <v>6.8636100000000004</v>
      </c>
      <c r="C45">
        <v>0.184951</v>
      </c>
      <c r="E45">
        <v>137.8416</v>
      </c>
      <c r="F45">
        <v>6.656301045122329</v>
      </c>
      <c r="G45">
        <v>0.184951</v>
      </c>
      <c r="H45" t="s">
        <v>113</v>
      </c>
      <c r="J45">
        <f t="shared" si="0"/>
        <v>137.8416</v>
      </c>
      <c r="K45">
        <f t="shared" si="0"/>
        <v>6.656301045122329</v>
      </c>
      <c r="L45">
        <f t="shared" si="0"/>
        <v>0.184951</v>
      </c>
      <c r="M45" t="str">
        <f t="shared" si="0"/>
        <v>195b</v>
      </c>
      <c r="N45" t="str">
        <f t="shared" si="1"/>
        <v>b</v>
      </c>
    </row>
    <row r="46" spans="1:14">
      <c r="A46">
        <v>142.0121</v>
      </c>
      <c r="B46">
        <v>6.3974299999999999</v>
      </c>
      <c r="C46">
        <v>0.16441600000000001</v>
      </c>
      <c r="E46">
        <v>142.0121</v>
      </c>
      <c r="F46">
        <v>6.1765387948032124</v>
      </c>
      <c r="G46">
        <v>0.16441600000000001</v>
      </c>
      <c r="H46" t="s">
        <v>114</v>
      </c>
      <c r="J46">
        <f t="shared" si="0"/>
        <v>142.0121</v>
      </c>
      <c r="K46">
        <f t="shared" si="0"/>
        <v>6.1765387948032124</v>
      </c>
      <c r="L46">
        <f t="shared" si="0"/>
        <v>0.16441600000000001</v>
      </c>
      <c r="M46" t="str">
        <f t="shared" si="0"/>
        <v>196a</v>
      </c>
      <c r="N46" t="str">
        <f t="shared" si="1"/>
        <v>a</v>
      </c>
    </row>
    <row r="47" spans="1:14">
      <c r="A47">
        <v>142.52699999999999</v>
      </c>
      <c r="B47">
        <v>6.38687</v>
      </c>
      <c r="C47">
        <v>0.15396599999999999</v>
      </c>
      <c r="E47">
        <v>142.52699999999999</v>
      </c>
      <c r="F47">
        <v>6.1656701647971035</v>
      </c>
      <c r="G47">
        <v>0.15396599999999999</v>
      </c>
      <c r="H47" t="s">
        <v>114</v>
      </c>
      <c r="J47">
        <f t="shared" si="0"/>
        <v>142.52699999999999</v>
      </c>
      <c r="K47">
        <f t="shared" si="0"/>
        <v>6.1656701647971035</v>
      </c>
      <c r="L47">
        <f t="shared" si="0"/>
        <v>0.15396599999999999</v>
      </c>
      <c r="M47" t="str">
        <f t="shared" si="0"/>
        <v>196a</v>
      </c>
      <c r="N47" t="str">
        <f t="shared" si="1"/>
        <v>a</v>
      </c>
    </row>
    <row r="48" spans="1:14">
      <c r="A48">
        <v>143.40889999999999</v>
      </c>
      <c r="B48">
        <v>6.5823799999999997</v>
      </c>
      <c r="C48">
        <v>0.14847099999999999</v>
      </c>
      <c r="E48">
        <v>143.40889999999999</v>
      </c>
      <c r="F48">
        <v>6.3669023653246706</v>
      </c>
      <c r="G48">
        <v>0.14847099999999999</v>
      </c>
      <c r="H48" t="s">
        <v>114</v>
      </c>
      <c r="J48">
        <f t="shared" si="0"/>
        <v>143.40889999999999</v>
      </c>
      <c r="K48">
        <f t="shared" si="0"/>
        <v>6.3669023653246706</v>
      </c>
      <c r="L48">
        <f t="shared" si="0"/>
        <v>0.14847099999999999</v>
      </c>
      <c r="M48" t="str">
        <f t="shared" si="0"/>
        <v>196a</v>
      </c>
      <c r="N48" t="str">
        <f t="shared" si="1"/>
        <v>a</v>
      </c>
    </row>
    <row r="49" spans="1:14">
      <c r="A49">
        <v>144.51900000000001</v>
      </c>
      <c r="B49">
        <v>6.1337999999999999</v>
      </c>
      <c r="C49">
        <v>0.13818900000000001</v>
      </c>
      <c r="E49">
        <v>144.51900000000001</v>
      </c>
      <c r="F49">
        <v>5.9052632758908752</v>
      </c>
      <c r="G49">
        <v>0.13818900000000001</v>
      </c>
      <c r="H49" t="s">
        <v>114</v>
      </c>
      <c r="J49">
        <f t="shared" si="0"/>
        <v>144.51900000000001</v>
      </c>
      <c r="K49">
        <f t="shared" si="0"/>
        <v>5.9052632758908752</v>
      </c>
      <c r="L49">
        <f t="shared" si="0"/>
        <v>0.13818900000000001</v>
      </c>
      <c r="M49" t="str">
        <f t="shared" si="0"/>
        <v>196a</v>
      </c>
      <c r="N49" t="str">
        <f t="shared" si="1"/>
        <v>a</v>
      </c>
    </row>
    <row r="50" spans="1:14">
      <c r="A50">
        <v>145.30760000000001</v>
      </c>
      <c r="B50">
        <v>6.2447800000000004</v>
      </c>
      <c r="C50">
        <v>0.136244</v>
      </c>
      <c r="E50">
        <v>145.30760000000001</v>
      </c>
      <c r="F50">
        <v>6.0194431451734376</v>
      </c>
      <c r="G50">
        <v>0.136244</v>
      </c>
      <c r="H50" t="s">
        <v>114</v>
      </c>
      <c r="J50">
        <f t="shared" si="0"/>
        <v>145.30760000000001</v>
      </c>
      <c r="K50">
        <f t="shared" si="0"/>
        <v>6.0194431451734376</v>
      </c>
      <c r="L50">
        <f t="shared" si="0"/>
        <v>0.136244</v>
      </c>
      <c r="M50" t="str">
        <f t="shared" si="0"/>
        <v>196a</v>
      </c>
      <c r="N50" t="str">
        <f t="shared" si="1"/>
        <v>a</v>
      </c>
    </row>
    <row r="51" spans="1:14">
      <c r="A51">
        <v>146.1071</v>
      </c>
      <c r="B51">
        <v>6.0446499999999999</v>
      </c>
      <c r="C51">
        <v>0.155029</v>
      </c>
      <c r="E51">
        <v>146.1071</v>
      </c>
      <c r="F51">
        <v>5.8135718039633009</v>
      </c>
      <c r="G51">
        <v>0.155029</v>
      </c>
      <c r="H51" t="s">
        <v>115</v>
      </c>
      <c r="J51">
        <f t="shared" si="0"/>
        <v>146.1071</v>
      </c>
      <c r="K51">
        <f t="shared" si="0"/>
        <v>5.8135718039633009</v>
      </c>
      <c r="L51">
        <f t="shared" si="0"/>
        <v>0.155029</v>
      </c>
      <c r="M51" t="str">
        <f t="shared" si="0"/>
        <v>196b</v>
      </c>
      <c r="N51" t="str">
        <f t="shared" si="1"/>
        <v>b</v>
      </c>
    </row>
    <row r="52" spans="1:14">
      <c r="A52">
        <v>146.56219999999999</v>
      </c>
      <c r="B52">
        <v>6.0645899999999999</v>
      </c>
      <c r="C52">
        <v>0.153005</v>
      </c>
      <c r="E52">
        <v>146.56219999999999</v>
      </c>
      <c r="F52">
        <v>5.8340776399448044</v>
      </c>
      <c r="G52">
        <v>0.153005</v>
      </c>
      <c r="H52" t="s">
        <v>115</v>
      </c>
      <c r="J52">
        <f t="shared" ref="J52:M67" si="2">E52</f>
        <v>146.56219999999999</v>
      </c>
      <c r="K52">
        <f t="shared" si="2"/>
        <v>5.8340776399448044</v>
      </c>
      <c r="L52">
        <f t="shared" si="2"/>
        <v>0.153005</v>
      </c>
      <c r="M52" t="str">
        <f t="shared" si="2"/>
        <v>196b</v>
      </c>
      <c r="N52" t="str">
        <f t="shared" si="1"/>
        <v>b</v>
      </c>
    </row>
    <row r="53" spans="1:14">
      <c r="A53">
        <v>147.01730000000001</v>
      </c>
      <c r="B53">
        <v>6.2613899999999996</v>
      </c>
      <c r="C53">
        <v>0.150093</v>
      </c>
      <c r="E53">
        <v>147.01730000000001</v>
      </c>
      <c r="F53">
        <v>6.0365348198126147</v>
      </c>
      <c r="G53">
        <v>0.150093</v>
      </c>
      <c r="H53" t="s">
        <v>115</v>
      </c>
      <c r="J53">
        <f t="shared" si="2"/>
        <v>147.01730000000001</v>
      </c>
      <c r="K53">
        <f t="shared" si="2"/>
        <v>6.0365348198126147</v>
      </c>
      <c r="L53">
        <f t="shared" si="2"/>
        <v>0.150093</v>
      </c>
      <c r="M53" t="str">
        <f t="shared" si="2"/>
        <v>196b</v>
      </c>
      <c r="N53" t="str">
        <f t="shared" si="1"/>
        <v>b</v>
      </c>
    </row>
    <row r="54" spans="1:14">
      <c r="A54">
        <v>147.4725</v>
      </c>
      <c r="B54">
        <v>6.20411</v>
      </c>
      <c r="C54">
        <v>0.15335499999999999</v>
      </c>
      <c r="E54">
        <v>147.4725</v>
      </c>
      <c r="F54">
        <v>5.9775965450700479</v>
      </c>
      <c r="G54">
        <v>0.15335499999999999</v>
      </c>
      <c r="H54" t="s">
        <v>115</v>
      </c>
      <c r="J54">
        <f t="shared" si="2"/>
        <v>147.4725</v>
      </c>
      <c r="K54">
        <f t="shared" si="2"/>
        <v>5.9775965450700479</v>
      </c>
      <c r="L54">
        <f t="shared" si="2"/>
        <v>0.15335499999999999</v>
      </c>
      <c r="M54" t="str">
        <f t="shared" si="2"/>
        <v>196b</v>
      </c>
      <c r="N54" t="str">
        <f t="shared" si="1"/>
        <v>b</v>
      </c>
    </row>
    <row r="55" spans="1:14">
      <c r="A55">
        <v>148.6729</v>
      </c>
      <c r="B55">
        <v>6.0391599999999999</v>
      </c>
      <c r="C55">
        <v>0.25479499999999999</v>
      </c>
      <c r="E55">
        <v>148.6729</v>
      </c>
      <c r="F55">
        <v>5.8079262982293152</v>
      </c>
      <c r="G55">
        <v>0.25479499999999999</v>
      </c>
      <c r="H55" t="s">
        <v>115</v>
      </c>
      <c r="J55">
        <f t="shared" si="2"/>
        <v>148.6729</v>
      </c>
      <c r="K55">
        <f t="shared" si="2"/>
        <v>5.8079262982293152</v>
      </c>
      <c r="L55">
        <f t="shared" si="2"/>
        <v>0.25479499999999999</v>
      </c>
      <c r="M55" t="str">
        <f t="shared" si="2"/>
        <v>196b</v>
      </c>
      <c r="N55" t="str">
        <f t="shared" si="1"/>
        <v>b</v>
      </c>
    </row>
    <row r="56" spans="1:14">
      <c r="A56">
        <v>153.92449999999999</v>
      </c>
      <c r="B56">
        <v>4.9613500000000004</v>
      </c>
      <c r="C56">
        <v>0.319326</v>
      </c>
      <c r="E56">
        <v>153.92449999999999</v>
      </c>
      <c r="F56">
        <v>4.7038682044497593</v>
      </c>
      <c r="G56">
        <v>0.319326</v>
      </c>
      <c r="H56" t="s">
        <v>116</v>
      </c>
      <c r="J56">
        <f t="shared" si="2"/>
        <v>153.92449999999999</v>
      </c>
      <c r="K56">
        <f t="shared" si="2"/>
        <v>4.7038682044497593</v>
      </c>
      <c r="L56">
        <f t="shared" si="2"/>
        <v>0.319326</v>
      </c>
      <c r="M56" t="str">
        <f t="shared" si="2"/>
        <v>197a</v>
      </c>
      <c r="N56" t="str">
        <f t="shared" si="1"/>
        <v>a</v>
      </c>
    </row>
    <row r="57" spans="1:14">
      <c r="A57">
        <v>154.1935</v>
      </c>
      <c r="B57">
        <v>5.7178399999999998</v>
      </c>
      <c r="C57">
        <v>0.31965500000000002</v>
      </c>
      <c r="E57">
        <v>154.1935</v>
      </c>
      <c r="F57">
        <v>5.4777721157368351</v>
      </c>
      <c r="G57">
        <v>0.31965500000000002</v>
      </c>
      <c r="H57" t="s">
        <v>116</v>
      </c>
      <c r="J57">
        <f t="shared" si="2"/>
        <v>154.1935</v>
      </c>
      <c r="K57">
        <f t="shared" si="2"/>
        <v>5.4777721157368351</v>
      </c>
      <c r="L57">
        <f t="shared" si="2"/>
        <v>0.31965500000000002</v>
      </c>
      <c r="M57" t="str">
        <f t="shared" si="2"/>
        <v>197a</v>
      </c>
      <c r="N57" t="str">
        <f t="shared" si="1"/>
        <v>a</v>
      </c>
    </row>
    <row r="58" spans="1:14">
      <c r="A58">
        <v>154.46250000000001</v>
      </c>
      <c r="B58">
        <v>6.2031499999999999</v>
      </c>
      <c r="C58">
        <v>0.331374</v>
      </c>
      <c r="E58">
        <v>154.46250000000001</v>
      </c>
      <c r="F58">
        <v>5.9766088232213113</v>
      </c>
      <c r="G58">
        <v>0.331374</v>
      </c>
      <c r="H58" t="s">
        <v>116</v>
      </c>
      <c r="J58">
        <f t="shared" si="2"/>
        <v>154.46250000000001</v>
      </c>
      <c r="K58">
        <f t="shared" si="2"/>
        <v>5.9766088232213113</v>
      </c>
      <c r="L58">
        <f t="shared" si="2"/>
        <v>0.331374</v>
      </c>
      <c r="M58" t="str">
        <f t="shared" si="2"/>
        <v>197a</v>
      </c>
      <c r="N58" t="str">
        <f t="shared" si="1"/>
        <v>a</v>
      </c>
    </row>
    <row r="59" spans="1:14">
      <c r="A59">
        <v>154.73140000000001</v>
      </c>
      <c r="B59">
        <v>5.7569499999999998</v>
      </c>
      <c r="C59">
        <v>0.32437899999999997</v>
      </c>
      <c r="E59">
        <v>154.73140000000001</v>
      </c>
      <c r="F59">
        <v>5.5179245822942695</v>
      </c>
      <c r="G59">
        <v>0.32437899999999997</v>
      </c>
      <c r="H59" t="s">
        <v>116</v>
      </c>
      <c r="J59">
        <f t="shared" si="2"/>
        <v>154.73140000000001</v>
      </c>
      <c r="K59">
        <f t="shared" si="2"/>
        <v>5.5179245822942695</v>
      </c>
      <c r="L59">
        <f t="shared" si="2"/>
        <v>0.32437899999999997</v>
      </c>
      <c r="M59" t="str">
        <f t="shared" si="2"/>
        <v>197a</v>
      </c>
      <c r="N59" t="str">
        <f t="shared" si="1"/>
        <v>a</v>
      </c>
    </row>
    <row r="60" spans="1:14">
      <c r="A60">
        <v>155.00040000000001</v>
      </c>
      <c r="B60">
        <v>5.44597</v>
      </c>
      <c r="C60">
        <v>0.28404200000000002</v>
      </c>
      <c r="E60">
        <v>155.00040000000001</v>
      </c>
      <c r="F60">
        <v>5.1989810851691001</v>
      </c>
      <c r="G60">
        <v>0.28404200000000002</v>
      </c>
      <c r="H60" t="s">
        <v>116</v>
      </c>
      <c r="J60">
        <f t="shared" si="2"/>
        <v>155.00040000000001</v>
      </c>
      <c r="K60">
        <f t="shared" si="2"/>
        <v>5.1989810851691001</v>
      </c>
      <c r="L60">
        <f t="shared" si="2"/>
        <v>0.28404200000000002</v>
      </c>
      <c r="M60" t="str">
        <f t="shared" si="2"/>
        <v>197a</v>
      </c>
      <c r="N60" t="str">
        <f t="shared" si="1"/>
        <v>a</v>
      </c>
    </row>
    <row r="61" spans="1:14">
      <c r="A61">
        <v>155.60820000000001</v>
      </c>
      <c r="B61">
        <v>6.25875</v>
      </c>
      <c r="C61">
        <v>0.27492299999999997</v>
      </c>
      <c r="E61">
        <v>155.60820000000001</v>
      </c>
      <c r="F61">
        <v>6.0338182210347773</v>
      </c>
      <c r="G61">
        <v>0.27492299999999997</v>
      </c>
      <c r="H61" t="s">
        <v>117</v>
      </c>
      <c r="J61">
        <f t="shared" si="2"/>
        <v>155.60820000000001</v>
      </c>
      <c r="K61">
        <f t="shared" si="2"/>
        <v>6.0338182210347773</v>
      </c>
      <c r="L61">
        <f t="shared" si="2"/>
        <v>0.27492299999999997</v>
      </c>
      <c r="M61" t="str">
        <f t="shared" si="2"/>
        <v>197b</v>
      </c>
      <c r="N61" t="str">
        <f t="shared" si="1"/>
        <v>b</v>
      </c>
    </row>
    <row r="62" spans="1:14">
      <c r="A62">
        <v>156.33580000000001</v>
      </c>
      <c r="B62">
        <v>5.6514199999999999</v>
      </c>
      <c r="C62">
        <v>0.27297300000000002</v>
      </c>
      <c r="E62">
        <v>156.33580000000001</v>
      </c>
      <c r="F62">
        <v>5.4096065671689519</v>
      </c>
      <c r="G62">
        <v>0.27297300000000002</v>
      </c>
      <c r="H62" t="s">
        <v>117</v>
      </c>
      <c r="J62">
        <f t="shared" si="2"/>
        <v>156.33580000000001</v>
      </c>
      <c r="K62">
        <f t="shared" si="2"/>
        <v>5.4096065671689519</v>
      </c>
      <c r="L62">
        <f t="shared" si="2"/>
        <v>0.27297300000000002</v>
      </c>
      <c r="M62" t="str">
        <f t="shared" si="2"/>
        <v>197b</v>
      </c>
      <c r="N62" t="str">
        <f t="shared" si="1"/>
        <v>b</v>
      </c>
    </row>
    <row r="63" spans="1:14">
      <c r="A63">
        <v>157.25630000000001</v>
      </c>
      <c r="B63">
        <v>5.6277900000000001</v>
      </c>
      <c r="C63">
        <v>0.24085300000000001</v>
      </c>
      <c r="E63">
        <v>157.25630000000001</v>
      </c>
      <c r="F63">
        <v>5.3853635137141316</v>
      </c>
      <c r="G63">
        <v>0.24085300000000001</v>
      </c>
      <c r="H63" t="s">
        <v>117</v>
      </c>
      <c r="J63">
        <f t="shared" si="2"/>
        <v>157.25630000000001</v>
      </c>
      <c r="K63">
        <f t="shared" si="2"/>
        <v>5.3853635137141316</v>
      </c>
      <c r="L63">
        <f t="shared" si="2"/>
        <v>0.24085300000000001</v>
      </c>
      <c r="M63" t="str">
        <f t="shared" si="2"/>
        <v>197b</v>
      </c>
      <c r="N63" t="str">
        <f t="shared" si="1"/>
        <v>b</v>
      </c>
    </row>
    <row r="64" spans="1:14">
      <c r="A64">
        <v>158.10130000000001</v>
      </c>
      <c r="B64">
        <v>5.7432699999999999</v>
      </c>
      <c r="C64">
        <v>0.22553300000000001</v>
      </c>
      <c r="E64">
        <v>158.10130000000001</v>
      </c>
      <c r="F64">
        <v>5.5038787591492184</v>
      </c>
      <c r="G64">
        <v>0.22553300000000001</v>
      </c>
      <c r="H64" t="s">
        <v>117</v>
      </c>
      <c r="J64">
        <f t="shared" si="2"/>
        <v>158.10130000000001</v>
      </c>
      <c r="K64">
        <f t="shared" si="2"/>
        <v>5.5038787591492184</v>
      </c>
      <c r="L64">
        <f t="shared" si="2"/>
        <v>0.22553300000000001</v>
      </c>
      <c r="M64" t="str">
        <f t="shared" si="2"/>
        <v>197b</v>
      </c>
      <c r="N64" t="str">
        <f t="shared" si="1"/>
        <v>b</v>
      </c>
    </row>
    <row r="65" spans="1:14">
      <c r="A65">
        <v>158.93549999999999</v>
      </c>
      <c r="B65">
        <v>5.7956000000000003</v>
      </c>
      <c r="C65">
        <v>0.21784600000000001</v>
      </c>
      <c r="E65">
        <v>158.93549999999999</v>
      </c>
      <c r="F65">
        <v>5.5576148042361995</v>
      </c>
      <c r="G65">
        <v>0.21784600000000001</v>
      </c>
      <c r="H65" t="s">
        <v>117</v>
      </c>
      <c r="J65">
        <f t="shared" si="2"/>
        <v>158.93549999999999</v>
      </c>
      <c r="K65">
        <f t="shared" si="2"/>
        <v>5.5576148042361995</v>
      </c>
      <c r="L65">
        <f t="shared" si="2"/>
        <v>0.21784600000000001</v>
      </c>
      <c r="M65" t="str">
        <f t="shared" si="2"/>
        <v>197b</v>
      </c>
      <c r="N65" t="str">
        <f t="shared" si="1"/>
        <v>b</v>
      </c>
    </row>
    <row r="66" spans="1:14">
      <c r="A66">
        <v>161.81630000000001</v>
      </c>
      <c r="B66">
        <v>7.3767199999999997</v>
      </c>
      <c r="C66">
        <v>0.48203600000000002</v>
      </c>
      <c r="E66">
        <v>161.81630000000001</v>
      </c>
      <c r="F66">
        <v>7.1835273483771207</v>
      </c>
      <c r="G66">
        <v>0.48203600000000002</v>
      </c>
      <c r="H66" t="s">
        <v>118</v>
      </c>
      <c r="J66">
        <f t="shared" si="2"/>
        <v>161.81630000000001</v>
      </c>
      <c r="K66">
        <f t="shared" si="2"/>
        <v>7.1835273483771207</v>
      </c>
      <c r="L66">
        <f t="shared" si="2"/>
        <v>0.48203600000000002</v>
      </c>
      <c r="M66" t="str">
        <f t="shared" si="2"/>
        <v>198a</v>
      </c>
      <c r="N66" t="str">
        <f t="shared" si="1"/>
        <v>a</v>
      </c>
    </row>
    <row r="67" spans="1:14">
      <c r="A67">
        <v>162.2518</v>
      </c>
      <c r="B67">
        <v>6.1791600000000004</v>
      </c>
      <c r="C67">
        <v>0.62089899999999998</v>
      </c>
      <c r="E67">
        <v>162.2518</v>
      </c>
      <c r="F67">
        <v>5.951926893093618</v>
      </c>
      <c r="G67">
        <v>0.62089899999999998</v>
      </c>
      <c r="H67" t="s">
        <v>118</v>
      </c>
      <c r="J67">
        <f t="shared" si="2"/>
        <v>162.2518</v>
      </c>
      <c r="K67">
        <f t="shared" si="2"/>
        <v>5.951926893093618</v>
      </c>
      <c r="L67">
        <f t="shared" si="2"/>
        <v>0.62089899999999998</v>
      </c>
      <c r="M67" t="str">
        <f t="shared" si="2"/>
        <v>198a</v>
      </c>
      <c r="N67" t="str">
        <f t="shared" si="1"/>
        <v>a</v>
      </c>
    </row>
    <row r="68" spans="1:14">
      <c r="A68">
        <v>162.68729999999999</v>
      </c>
      <c r="B68">
        <v>6.1876800000000003</v>
      </c>
      <c r="C68">
        <v>0.520845</v>
      </c>
      <c r="E68">
        <v>162.68729999999999</v>
      </c>
      <c r="F68">
        <v>5.9606924452887053</v>
      </c>
      <c r="G68">
        <v>0.520845</v>
      </c>
      <c r="H68" t="s">
        <v>118</v>
      </c>
      <c r="J68">
        <f t="shared" ref="J68:M75" si="3">E68</f>
        <v>162.68729999999999</v>
      </c>
      <c r="K68">
        <f t="shared" si="3"/>
        <v>5.9606924452887053</v>
      </c>
      <c r="L68">
        <f t="shared" si="3"/>
        <v>0.520845</v>
      </c>
      <c r="M68" t="str">
        <f t="shared" si="3"/>
        <v>198a</v>
      </c>
      <c r="N68" t="str">
        <f t="shared" si="1"/>
        <v>a</v>
      </c>
    </row>
    <row r="69" spans="1:14">
      <c r="A69">
        <v>163.12280000000001</v>
      </c>
      <c r="B69">
        <v>5.9380800000000002</v>
      </c>
      <c r="C69">
        <v>0.430365</v>
      </c>
      <c r="E69">
        <v>163.12280000000001</v>
      </c>
      <c r="F69">
        <v>5.7040070826982285</v>
      </c>
      <c r="G69">
        <v>0.430365</v>
      </c>
      <c r="H69" t="s">
        <v>118</v>
      </c>
      <c r="J69">
        <f t="shared" si="3"/>
        <v>163.12280000000001</v>
      </c>
      <c r="K69">
        <f t="shared" si="3"/>
        <v>5.7040070826982285</v>
      </c>
      <c r="L69">
        <f t="shared" si="3"/>
        <v>0.430365</v>
      </c>
      <c r="M69" t="str">
        <f t="shared" si="3"/>
        <v>198a</v>
      </c>
      <c r="N69" t="str">
        <f t="shared" si="1"/>
        <v>a</v>
      </c>
    </row>
    <row r="70" spans="1:14">
      <c r="A70">
        <v>163.5583</v>
      </c>
      <c r="B70">
        <v>6.06203</v>
      </c>
      <c r="C70">
        <v>0.42608800000000002</v>
      </c>
      <c r="E70">
        <v>163.5583</v>
      </c>
      <c r="F70">
        <v>5.8314449061280422</v>
      </c>
      <c r="G70">
        <v>0.42608800000000002</v>
      </c>
      <c r="H70" t="s">
        <v>118</v>
      </c>
      <c r="J70">
        <f t="shared" si="3"/>
        <v>163.5583</v>
      </c>
      <c r="K70">
        <f t="shared" si="3"/>
        <v>5.8314449061280422</v>
      </c>
      <c r="L70">
        <f t="shared" si="3"/>
        <v>0.42608800000000002</v>
      </c>
      <c r="M70" t="str">
        <f t="shared" si="3"/>
        <v>198a</v>
      </c>
      <c r="N70" t="str">
        <f t="shared" si="1"/>
        <v>a</v>
      </c>
    </row>
    <row r="71" spans="1:14">
      <c r="A71">
        <v>164.38030000000001</v>
      </c>
      <c r="B71">
        <v>7.8856999999999999</v>
      </c>
      <c r="C71">
        <v>0.69969300000000001</v>
      </c>
      <c r="E71">
        <v>164.38030000000001</v>
      </c>
      <c r="F71">
        <v>7.7044997821169003</v>
      </c>
      <c r="G71">
        <v>0.69969300000000001</v>
      </c>
      <c r="H71" t="s">
        <v>119</v>
      </c>
      <c r="J71">
        <f t="shared" si="3"/>
        <v>164.38030000000001</v>
      </c>
      <c r="K71">
        <f t="shared" si="3"/>
        <v>7.7044997821169003</v>
      </c>
      <c r="L71">
        <f t="shared" si="3"/>
        <v>0.69969300000000001</v>
      </c>
      <c r="M71" t="str">
        <f t="shared" si="3"/>
        <v>198b</v>
      </c>
      <c r="N71" t="str">
        <f t="shared" si="1"/>
        <v>b</v>
      </c>
    </row>
    <row r="72" spans="1:14">
      <c r="A72">
        <v>165.26150000000001</v>
      </c>
      <c r="B72">
        <v>6.4056899999999999</v>
      </c>
      <c r="C72">
        <v>0.59357599999999999</v>
      </c>
      <c r="E72">
        <v>165.26150000000001</v>
      </c>
      <c r="F72">
        <v>6.1850402800572333</v>
      </c>
      <c r="G72">
        <v>0.59357599999999999</v>
      </c>
      <c r="H72" t="s">
        <v>119</v>
      </c>
      <c r="J72">
        <f t="shared" si="3"/>
        <v>165.26150000000001</v>
      </c>
      <c r="K72">
        <f t="shared" si="3"/>
        <v>6.1850402800572333</v>
      </c>
      <c r="L72">
        <f t="shared" si="3"/>
        <v>0.59357599999999999</v>
      </c>
      <c r="M72" t="str">
        <f t="shared" si="3"/>
        <v>198b</v>
      </c>
      <c r="N72" t="str">
        <f t="shared" si="1"/>
        <v>b</v>
      </c>
    </row>
    <row r="73" spans="1:14">
      <c r="A73">
        <v>166.3245</v>
      </c>
      <c r="B73">
        <v>6.2331500000000002</v>
      </c>
      <c r="C73">
        <v>0.53417199999999998</v>
      </c>
      <c r="E73">
        <v>166.3245</v>
      </c>
      <c r="F73">
        <v>6.007476265457278</v>
      </c>
      <c r="G73">
        <v>0.53417199999999998</v>
      </c>
      <c r="H73" t="s">
        <v>119</v>
      </c>
      <c r="J73">
        <f t="shared" si="3"/>
        <v>166.3245</v>
      </c>
      <c r="K73">
        <f t="shared" si="3"/>
        <v>6.007476265457278</v>
      </c>
      <c r="L73">
        <f t="shared" si="3"/>
        <v>0.53417199999999998</v>
      </c>
      <c r="M73" t="str">
        <f t="shared" si="3"/>
        <v>198b</v>
      </c>
      <c r="N73" t="str">
        <f t="shared" si="1"/>
        <v>b</v>
      </c>
    </row>
    <row r="74" spans="1:14">
      <c r="A74">
        <v>167.29859999999999</v>
      </c>
      <c r="B74">
        <v>5.8197799999999997</v>
      </c>
      <c r="C74">
        <v>0.46449099999999999</v>
      </c>
      <c r="E74">
        <v>167.29859999999999</v>
      </c>
      <c r="F74">
        <v>5.5824504159363668</v>
      </c>
      <c r="G74">
        <v>0.46449099999999999</v>
      </c>
      <c r="H74" t="s">
        <v>119</v>
      </c>
      <c r="J74">
        <f t="shared" si="3"/>
        <v>167.29859999999999</v>
      </c>
      <c r="K74">
        <f t="shared" si="3"/>
        <v>5.5824504159363668</v>
      </c>
      <c r="L74">
        <f t="shared" si="3"/>
        <v>0.46449099999999999</v>
      </c>
      <c r="M74" t="str">
        <f t="shared" si="3"/>
        <v>198b</v>
      </c>
      <c r="N74" t="str">
        <f t="shared" si="1"/>
        <v>b</v>
      </c>
    </row>
    <row r="75" spans="1:14">
      <c r="A75">
        <v>168.1798</v>
      </c>
      <c r="B75">
        <v>6.2287699999999999</v>
      </c>
      <c r="C75">
        <v>0.50448199999999999</v>
      </c>
      <c r="E75">
        <v>168.1798</v>
      </c>
      <c r="F75">
        <v>6.0029694768670323</v>
      </c>
      <c r="G75">
        <v>0.50448199999999999</v>
      </c>
      <c r="H75" t="s">
        <v>119</v>
      </c>
      <c r="J75">
        <f t="shared" si="3"/>
        <v>168.1798</v>
      </c>
      <c r="K75">
        <f t="shared" si="3"/>
        <v>6.0029694768670323</v>
      </c>
      <c r="L75">
        <f t="shared" si="3"/>
        <v>0.50448199999999999</v>
      </c>
      <c r="M75" t="str">
        <f t="shared" si="3"/>
        <v>198b</v>
      </c>
      <c r="N75" t="str">
        <f t="shared" si="1"/>
        <v>b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0"/>
  <sheetViews>
    <sheetView tabSelected="1" workbookViewId="0">
      <selection activeCell="J20" sqref="J20:N80"/>
    </sheetView>
  </sheetViews>
  <sheetFormatPr baseColWidth="10" defaultRowHeight="15" x14ac:dyDescent="0"/>
  <sheetData>
    <row r="1" spans="1:36">
      <c r="A1" t="s">
        <v>157</v>
      </c>
      <c r="D1" t="s">
        <v>158</v>
      </c>
      <c r="G1" t="s">
        <v>159</v>
      </c>
      <c r="J1" t="s">
        <v>160</v>
      </c>
      <c r="M1" t="s">
        <v>161</v>
      </c>
      <c r="P1" t="s">
        <v>162</v>
      </c>
      <c r="S1" t="s">
        <v>163</v>
      </c>
      <c r="V1" t="s">
        <v>164</v>
      </c>
      <c r="Y1" t="s">
        <v>165</v>
      </c>
      <c r="AB1" t="s">
        <v>166</v>
      </c>
      <c r="AE1" t="s">
        <v>167</v>
      </c>
      <c r="AH1" t="s">
        <v>168</v>
      </c>
    </row>
    <row r="2" spans="1:36">
      <c r="A2" t="s">
        <v>169</v>
      </c>
      <c r="B2" t="s">
        <v>170</v>
      </c>
      <c r="C2" t="s">
        <v>171</v>
      </c>
      <c r="D2" t="s">
        <v>172</v>
      </c>
      <c r="E2" t="s">
        <v>173</v>
      </c>
      <c r="F2" t="s">
        <v>174</v>
      </c>
      <c r="G2" t="s">
        <v>175</v>
      </c>
      <c r="H2" t="s">
        <v>176</v>
      </c>
      <c r="I2" t="s">
        <v>177</v>
      </c>
      <c r="J2" t="s">
        <v>178</v>
      </c>
      <c r="K2" t="s">
        <v>179</v>
      </c>
      <c r="L2" t="s">
        <v>180</v>
      </c>
      <c r="M2" t="s">
        <v>181</v>
      </c>
      <c r="N2" t="s">
        <v>182</v>
      </c>
      <c r="O2" t="s">
        <v>183</v>
      </c>
      <c r="P2" t="s">
        <v>184</v>
      </c>
      <c r="Q2" t="s">
        <v>185</v>
      </c>
      <c r="R2" t="s">
        <v>186</v>
      </c>
      <c r="S2" t="s">
        <v>187</v>
      </c>
      <c r="T2" t="s">
        <v>188</v>
      </c>
      <c r="U2" t="s">
        <v>189</v>
      </c>
      <c r="V2" t="s">
        <v>190</v>
      </c>
      <c r="W2" t="s">
        <v>191</v>
      </c>
      <c r="X2" t="s">
        <v>192</v>
      </c>
      <c r="Y2" t="s">
        <v>193</v>
      </c>
      <c r="Z2" t="s">
        <v>194</v>
      </c>
      <c r="AA2" t="s">
        <v>195</v>
      </c>
      <c r="AB2" t="s">
        <v>196</v>
      </c>
      <c r="AC2" t="s">
        <v>197</v>
      </c>
      <c r="AD2" t="s">
        <v>198</v>
      </c>
      <c r="AE2" t="s">
        <v>199</v>
      </c>
      <c r="AF2" t="s">
        <v>200</v>
      </c>
      <c r="AG2" t="s">
        <v>201</v>
      </c>
      <c r="AH2" t="s">
        <v>202</v>
      </c>
      <c r="AI2" t="s">
        <v>203</v>
      </c>
      <c r="AJ2" t="s">
        <v>204</v>
      </c>
    </row>
    <row r="3" spans="1:36">
      <c r="A3">
        <v>117.5907</v>
      </c>
      <c r="B3" s="4">
        <v>8.4443000000000001</v>
      </c>
      <c r="C3" s="4">
        <v>0.26576300000000003</v>
      </c>
      <c r="D3">
        <v>123.96769999999999</v>
      </c>
      <c r="E3" s="4">
        <v>8.3803000000000001</v>
      </c>
      <c r="F3" s="4">
        <v>0.15657099999999999</v>
      </c>
      <c r="G3">
        <v>127.1611</v>
      </c>
      <c r="H3" s="4">
        <v>7.4497999999999998</v>
      </c>
      <c r="I3" s="4">
        <v>0.16588600000000001</v>
      </c>
      <c r="J3">
        <v>134.32040000000001</v>
      </c>
      <c r="K3" s="4">
        <v>7.0142899999999999</v>
      </c>
      <c r="L3" s="4">
        <v>0.178177</v>
      </c>
      <c r="M3">
        <v>137.67519999999999</v>
      </c>
      <c r="N3" s="4">
        <v>6.46807</v>
      </c>
      <c r="O3" s="4">
        <v>0.181564</v>
      </c>
      <c r="P3">
        <v>142.27369999999999</v>
      </c>
      <c r="Q3" s="4">
        <v>6.1848599999999996</v>
      </c>
      <c r="R3" s="4">
        <v>0.127716</v>
      </c>
      <c r="S3">
        <v>147.30500000000001</v>
      </c>
      <c r="T3" s="4">
        <v>6.6117699999999999</v>
      </c>
      <c r="U3" s="4">
        <v>0.495674</v>
      </c>
      <c r="V3">
        <v>152.19739999999999</v>
      </c>
      <c r="W3" s="4">
        <v>5.8444399999999996</v>
      </c>
      <c r="X3" s="4">
        <v>0.293327</v>
      </c>
      <c r="Y3">
        <v>156.55699999999999</v>
      </c>
      <c r="Z3" s="4">
        <v>6.6420399999999997</v>
      </c>
      <c r="AA3" s="4">
        <v>0.80442000000000002</v>
      </c>
      <c r="AB3">
        <v>161.27600000000001</v>
      </c>
      <c r="AC3" s="4">
        <v>5.7824999999999998</v>
      </c>
      <c r="AD3" s="4">
        <v>0.28806799999999999</v>
      </c>
      <c r="AE3">
        <v>162.99700000000001</v>
      </c>
      <c r="AF3" s="4">
        <v>10.2544</v>
      </c>
      <c r="AG3" s="4">
        <v>1.28809</v>
      </c>
      <c r="AH3">
        <v>168.71039999999999</v>
      </c>
      <c r="AI3" s="4">
        <v>6.3265799999999999</v>
      </c>
      <c r="AJ3" s="4">
        <v>0.42013499999999998</v>
      </c>
    </row>
    <row r="4" spans="1:36">
      <c r="A4">
        <v>117.7911</v>
      </c>
      <c r="B4" s="4">
        <v>8.7163500000000003</v>
      </c>
      <c r="C4" s="4">
        <v>0.28975699999999999</v>
      </c>
      <c r="D4">
        <v>124.9687</v>
      </c>
      <c r="E4" s="4">
        <v>8.0197800000000008</v>
      </c>
      <c r="F4" s="4">
        <v>0.15676899999999999</v>
      </c>
      <c r="G4">
        <v>127.52379999999999</v>
      </c>
      <c r="H4" s="4">
        <v>7.6442699999999997</v>
      </c>
      <c r="I4" s="4">
        <v>0.16781299999999999</v>
      </c>
      <c r="J4">
        <v>134.57050000000001</v>
      </c>
      <c r="K4" s="4">
        <v>6.4260200000000003</v>
      </c>
      <c r="L4" s="4">
        <v>0.17946899999999999</v>
      </c>
      <c r="M4">
        <v>137.8982</v>
      </c>
      <c r="N4" s="4">
        <v>6.6959200000000001</v>
      </c>
      <c r="O4" s="4">
        <v>0.19179199999999999</v>
      </c>
      <c r="P4">
        <v>142.89400000000001</v>
      </c>
      <c r="Q4" s="4">
        <v>6.0476299999999998</v>
      </c>
      <c r="R4" s="4">
        <v>0.123473</v>
      </c>
      <c r="S4">
        <v>147.34989999999999</v>
      </c>
      <c r="T4" s="4">
        <v>6.2081099999999996</v>
      </c>
      <c r="U4" s="4">
        <v>0.44321100000000002</v>
      </c>
      <c r="V4">
        <v>152.41220000000001</v>
      </c>
      <c r="W4" s="4">
        <v>6.3312600000000003</v>
      </c>
      <c r="X4" s="4">
        <v>0.29546099999999997</v>
      </c>
      <c r="Y4">
        <v>156.59739999999999</v>
      </c>
      <c r="Z4" s="4">
        <v>5.1440999999999999</v>
      </c>
      <c r="AA4" s="4">
        <v>0.75963899999999995</v>
      </c>
      <c r="AB4">
        <v>161.59100000000001</v>
      </c>
      <c r="AC4" s="4">
        <v>5.58399</v>
      </c>
      <c r="AD4" s="4">
        <v>0.29116599999999998</v>
      </c>
      <c r="AE4">
        <v>163.4289</v>
      </c>
      <c r="AF4" s="4">
        <v>5.6022800000000004</v>
      </c>
      <c r="AG4" s="4">
        <v>1.02227</v>
      </c>
      <c r="AH4">
        <v>169.2841</v>
      </c>
      <c r="AI4" s="4">
        <v>5.5414199999999996</v>
      </c>
      <c r="AJ4" s="4">
        <v>0.42178399999999999</v>
      </c>
    </row>
    <row r="5" spans="1:36">
      <c r="A5">
        <v>117.9915</v>
      </c>
      <c r="B5" s="4">
        <v>9.05762</v>
      </c>
      <c r="C5" s="4">
        <v>0.29452899999999999</v>
      </c>
      <c r="D5">
        <v>125.5153</v>
      </c>
      <c r="E5" s="4">
        <v>7.8519100000000002</v>
      </c>
      <c r="F5" s="4">
        <v>0.15149399999999999</v>
      </c>
      <c r="G5">
        <v>129.4666</v>
      </c>
      <c r="H5" s="4">
        <v>7.2737999999999996</v>
      </c>
      <c r="I5" s="4">
        <v>0.16886200000000001</v>
      </c>
      <c r="J5">
        <v>134.82050000000001</v>
      </c>
      <c r="K5" s="4">
        <v>6.9107000000000003</v>
      </c>
      <c r="L5" s="4">
        <v>0.181287</v>
      </c>
      <c r="M5">
        <v>138.11279999999999</v>
      </c>
      <c r="N5" s="4">
        <v>6.5880299999999998</v>
      </c>
      <c r="O5" s="4">
        <v>0.19123899999999999</v>
      </c>
      <c r="P5">
        <v>143.4502</v>
      </c>
      <c r="Q5" s="4">
        <v>6.1580899999999996</v>
      </c>
      <c r="R5" s="4">
        <v>0.124205</v>
      </c>
      <c r="S5">
        <v>147.3947</v>
      </c>
      <c r="T5" s="4">
        <v>5.4932400000000001</v>
      </c>
      <c r="U5" s="4">
        <v>0.43148500000000001</v>
      </c>
      <c r="V5">
        <v>152.62690000000001</v>
      </c>
      <c r="W5" s="4">
        <v>6.1318799999999998</v>
      </c>
      <c r="X5" s="4">
        <v>0.26566699999999999</v>
      </c>
      <c r="Y5">
        <v>156.6377</v>
      </c>
      <c r="Z5" s="4">
        <v>6.3380799999999997</v>
      </c>
      <c r="AA5" s="4">
        <v>0.89561199999999996</v>
      </c>
      <c r="AB5">
        <v>161.90610000000001</v>
      </c>
      <c r="AC5" s="4">
        <v>5.2433800000000002</v>
      </c>
      <c r="AD5" s="4">
        <v>0.25242999999999999</v>
      </c>
      <c r="AE5">
        <v>165.90100000000001</v>
      </c>
      <c r="AF5" s="4">
        <v>7.7504099999999996</v>
      </c>
      <c r="AG5" s="4">
        <v>1.3512900000000001</v>
      </c>
      <c r="AH5">
        <v>169.89230000000001</v>
      </c>
      <c r="AI5" s="4">
        <v>5.2704700000000004</v>
      </c>
      <c r="AJ5" s="4">
        <v>0.38362299999999999</v>
      </c>
    </row>
    <row r="6" spans="1:36">
      <c r="A6">
        <v>118.1919</v>
      </c>
      <c r="B6" s="4">
        <v>8.7902199999999997</v>
      </c>
      <c r="C6" s="4">
        <v>0.28973700000000002</v>
      </c>
      <c r="D6">
        <v>126.03530000000001</v>
      </c>
      <c r="E6" s="4">
        <v>7.6964300000000003</v>
      </c>
      <c r="F6" s="4">
        <v>0.157194</v>
      </c>
      <c r="G6">
        <v>129.84790000000001</v>
      </c>
      <c r="H6" s="4">
        <v>7.1234299999999999</v>
      </c>
      <c r="I6" s="4">
        <v>0.178174</v>
      </c>
      <c r="J6">
        <v>135.07060000000001</v>
      </c>
      <c r="K6" s="4">
        <v>6.7994300000000001</v>
      </c>
      <c r="L6" s="4">
        <v>0.184971</v>
      </c>
      <c r="M6">
        <v>138.31559999999999</v>
      </c>
      <c r="N6" s="4">
        <v>6.8559700000000001</v>
      </c>
      <c r="O6" s="4">
        <v>0.18909899999999999</v>
      </c>
      <c r="P6">
        <v>143.98679999999999</v>
      </c>
      <c r="Q6" s="4">
        <v>6.0725800000000003</v>
      </c>
      <c r="R6" s="4">
        <v>0.12221799999999999</v>
      </c>
      <c r="S6">
        <v>147.43950000000001</v>
      </c>
      <c r="T6" s="4">
        <v>5.9272200000000002</v>
      </c>
      <c r="U6" s="4">
        <v>0.47586299999999998</v>
      </c>
      <c r="V6">
        <v>152.8416</v>
      </c>
      <c r="W6" s="4">
        <v>5.8384999999999998</v>
      </c>
      <c r="X6" s="4">
        <v>0.286858</v>
      </c>
      <c r="Y6">
        <v>156.6781</v>
      </c>
      <c r="Z6" s="4">
        <v>5.5016400000000001</v>
      </c>
      <c r="AA6" s="4">
        <v>0.63822599999999996</v>
      </c>
      <c r="AB6">
        <v>162.22110000000001</v>
      </c>
      <c r="AC6" s="4">
        <v>5.5498099999999999</v>
      </c>
      <c r="AD6" s="4">
        <v>0.25784200000000002</v>
      </c>
      <c r="AE6">
        <v>166.13749999999999</v>
      </c>
      <c r="AF6" s="4">
        <v>5.7056300000000002</v>
      </c>
      <c r="AG6" s="4">
        <v>0.74963000000000002</v>
      </c>
      <c r="AH6">
        <v>170.48410000000001</v>
      </c>
      <c r="AI6" s="4">
        <v>5.4175700000000004</v>
      </c>
      <c r="AJ6" s="4">
        <v>0.405754</v>
      </c>
    </row>
    <row r="7" spans="1:36">
      <c r="A7">
        <v>118.39230000000001</v>
      </c>
      <c r="B7" s="4">
        <v>8.7660400000000003</v>
      </c>
      <c r="C7" s="4">
        <v>0.27878900000000001</v>
      </c>
      <c r="D7">
        <v>126.5553</v>
      </c>
      <c r="E7" s="4">
        <v>7.8572100000000002</v>
      </c>
      <c r="F7" s="4">
        <v>0.154034</v>
      </c>
      <c r="G7">
        <v>130.2106</v>
      </c>
      <c r="H7" s="4">
        <v>7.1213899999999999</v>
      </c>
      <c r="I7" s="4">
        <v>0.169595</v>
      </c>
      <c r="J7">
        <v>135.32060000000001</v>
      </c>
      <c r="K7" s="4">
        <v>6.90944</v>
      </c>
      <c r="L7" s="4">
        <v>0.181447</v>
      </c>
      <c r="M7">
        <v>138.51840000000001</v>
      </c>
      <c r="N7" s="4">
        <v>6.1567999999999996</v>
      </c>
      <c r="O7" s="4">
        <v>0.18227299999999999</v>
      </c>
      <c r="P7">
        <v>144.52340000000001</v>
      </c>
      <c r="Q7" s="4">
        <v>5.9330400000000001</v>
      </c>
      <c r="R7" s="4">
        <v>0.11509</v>
      </c>
      <c r="S7">
        <v>147.48439999999999</v>
      </c>
      <c r="T7" s="4">
        <v>5.3761200000000002</v>
      </c>
      <c r="U7" s="4">
        <v>0.38899699999999998</v>
      </c>
      <c r="V7">
        <v>153.05629999999999</v>
      </c>
      <c r="W7" s="4">
        <v>5.9650400000000001</v>
      </c>
      <c r="X7" s="4">
        <v>0.27323500000000001</v>
      </c>
      <c r="Y7">
        <v>156.7184</v>
      </c>
      <c r="Z7" s="4">
        <v>5.6635</v>
      </c>
      <c r="AA7" s="4">
        <v>0.77957699999999996</v>
      </c>
      <c r="AB7">
        <v>162.53620000000001</v>
      </c>
      <c r="AC7" s="4">
        <v>5.1350600000000002</v>
      </c>
      <c r="AD7" s="4">
        <v>0.23655599999999999</v>
      </c>
      <c r="AE7">
        <v>166.374</v>
      </c>
      <c r="AF7" s="4">
        <v>6.6559799999999996</v>
      </c>
      <c r="AG7" s="4">
        <v>1.08188</v>
      </c>
      <c r="AH7">
        <v>171.05789999999999</v>
      </c>
      <c r="AI7" s="4">
        <v>5.4017200000000001</v>
      </c>
      <c r="AJ7" s="4">
        <v>0.35170600000000002</v>
      </c>
    </row>
    <row r="9" spans="1:36">
      <c r="A9">
        <v>117.9915</v>
      </c>
      <c r="B9" s="4">
        <v>8.7453199999999995</v>
      </c>
      <c r="C9" s="4">
        <v>0.12681799999999999</v>
      </c>
      <c r="D9">
        <v>125.4084</v>
      </c>
      <c r="E9" s="4">
        <v>7.9730800000000004</v>
      </c>
      <c r="F9" s="4">
        <v>6.9500699999999999E-2</v>
      </c>
      <c r="G9">
        <v>128.84200000000001</v>
      </c>
      <c r="H9" s="4">
        <v>7.3411299999999997</v>
      </c>
      <c r="I9" s="4">
        <v>7.6073600000000005E-2</v>
      </c>
      <c r="J9">
        <v>134.82050000000001</v>
      </c>
      <c r="K9" s="4">
        <v>6.8229699999999998</v>
      </c>
      <c r="L9" s="4">
        <v>8.0945600000000006E-2</v>
      </c>
      <c r="M9">
        <v>138.10409999999999</v>
      </c>
      <c r="N9" s="4">
        <v>6.5648600000000004</v>
      </c>
      <c r="O9" s="4">
        <v>8.3679799999999999E-2</v>
      </c>
      <c r="P9">
        <v>143.4256</v>
      </c>
      <c r="Q9" s="4">
        <v>6.0782400000000001</v>
      </c>
      <c r="R9" s="4">
        <v>5.4732700000000002E-2</v>
      </c>
      <c r="S9">
        <v>147.3947</v>
      </c>
      <c r="T9" s="4">
        <v>5.8558399999999997</v>
      </c>
      <c r="U9" s="4">
        <v>0.20043800000000001</v>
      </c>
      <c r="V9">
        <v>152.62690000000001</v>
      </c>
      <c r="W9" s="4">
        <v>6.0127499999999996</v>
      </c>
      <c r="X9" s="4">
        <v>0.12745000000000001</v>
      </c>
      <c r="Y9">
        <v>156.6377</v>
      </c>
      <c r="Z9" s="4">
        <v>5.9710200000000002</v>
      </c>
      <c r="AA9" s="4">
        <v>0.351692</v>
      </c>
      <c r="AB9">
        <v>161.90610000000001</v>
      </c>
      <c r="AC9" s="4">
        <v>5.4306200000000002</v>
      </c>
      <c r="AD9" s="4">
        <v>0.11844399999999999</v>
      </c>
      <c r="AE9">
        <v>164.96770000000001</v>
      </c>
      <c r="AF9" s="4">
        <v>6.8017099999999999</v>
      </c>
      <c r="AG9" s="4">
        <v>0.52059699999999998</v>
      </c>
      <c r="AH9">
        <v>169.88579999999999</v>
      </c>
      <c r="AI9" s="4">
        <v>5.6047900000000004</v>
      </c>
      <c r="AJ9" s="4">
        <v>0.17968400000000001</v>
      </c>
    </row>
    <row r="15" spans="1:36">
      <c r="E15" t="s">
        <v>0</v>
      </c>
    </row>
    <row r="16" spans="1:36">
      <c r="E16" t="s">
        <v>1</v>
      </c>
      <c r="F16">
        <v>0.84104999999999996</v>
      </c>
    </row>
    <row r="17" spans="1:14">
      <c r="E17" t="s">
        <v>2</v>
      </c>
      <c r="F17">
        <v>2.8930999999999998E-2</v>
      </c>
    </row>
    <row r="18" spans="1:14">
      <c r="E18" t="s">
        <v>3</v>
      </c>
      <c r="F18">
        <v>-1.4821999999999999E-3</v>
      </c>
    </row>
    <row r="20" spans="1:14">
      <c r="A20" t="s">
        <v>205</v>
      </c>
      <c r="B20" t="s">
        <v>206</v>
      </c>
      <c r="C20" t="s">
        <v>207</v>
      </c>
      <c r="E20" t="s">
        <v>205</v>
      </c>
      <c r="F20" t="s">
        <v>208</v>
      </c>
      <c r="G20" t="s">
        <v>207</v>
      </c>
      <c r="H20" t="s">
        <v>99</v>
      </c>
      <c r="J20" t="str">
        <f t="shared" ref="J20:M51" si="0">E20</f>
        <v>2014 Ecl Long</v>
      </c>
      <c r="K20" t="str">
        <f t="shared" si="0"/>
        <v>2014 Sigma_Corr</v>
      </c>
      <c r="L20" t="str">
        <f t="shared" si="0"/>
        <v>2014 ∆Sigma</v>
      </c>
      <c r="M20" t="str">
        <f t="shared" si="0"/>
        <v>Orbit</v>
      </c>
      <c r="N20" t="s">
        <v>100</v>
      </c>
    </row>
    <row r="21" spans="1:14">
      <c r="A21">
        <v>117.5907</v>
      </c>
      <c r="B21">
        <v>8.4443000000000001</v>
      </c>
      <c r="C21">
        <v>0.26576300000000003</v>
      </c>
      <c r="E21">
        <v>117.5907</v>
      </c>
      <c r="F21">
        <v>8.2725597418979451</v>
      </c>
      <c r="G21">
        <v>0.26576300000000003</v>
      </c>
      <c r="H21" t="s">
        <v>157</v>
      </c>
      <c r="J21">
        <f t="shared" si="0"/>
        <v>117.5907</v>
      </c>
      <c r="K21">
        <f t="shared" si="0"/>
        <v>8.2725597418979451</v>
      </c>
      <c r="L21">
        <f t="shared" si="0"/>
        <v>0.26576300000000003</v>
      </c>
      <c r="M21" t="str">
        <f t="shared" si="0"/>
        <v>233b</v>
      </c>
      <c r="N21" t="str">
        <f t="shared" ref="N21:N80" si="1">RIGHT(M21,1)</f>
        <v>b</v>
      </c>
    </row>
    <row r="22" spans="1:14">
      <c r="A22">
        <v>117.7911</v>
      </c>
      <c r="B22">
        <v>8.7163500000000003</v>
      </c>
      <c r="C22">
        <v>0.28975699999999999</v>
      </c>
      <c r="E22">
        <v>117.7911</v>
      </c>
      <c r="F22">
        <v>8.547365569467873</v>
      </c>
      <c r="G22">
        <v>0.28975699999999999</v>
      </c>
      <c r="H22" t="s">
        <v>157</v>
      </c>
      <c r="J22">
        <f t="shared" si="0"/>
        <v>117.7911</v>
      </c>
      <c r="K22">
        <f t="shared" si="0"/>
        <v>8.547365569467873</v>
      </c>
      <c r="L22">
        <f t="shared" si="0"/>
        <v>0.28975699999999999</v>
      </c>
      <c r="M22" t="str">
        <f t="shared" si="0"/>
        <v>233b</v>
      </c>
      <c r="N22" t="str">
        <f t="shared" si="1"/>
        <v>b</v>
      </c>
    </row>
    <row r="23" spans="1:14">
      <c r="A23">
        <v>117.9915</v>
      </c>
      <c r="B23">
        <v>9.05762</v>
      </c>
      <c r="C23">
        <v>0.29452899999999999</v>
      </c>
      <c r="E23">
        <v>117.9915</v>
      </c>
      <c r="F23">
        <v>8.8900142187579192</v>
      </c>
      <c r="G23">
        <v>0.29452899999999999</v>
      </c>
      <c r="H23" t="s">
        <v>157</v>
      </c>
      <c r="J23">
        <f t="shared" si="0"/>
        <v>117.9915</v>
      </c>
      <c r="K23">
        <f t="shared" si="0"/>
        <v>8.8900142187579192</v>
      </c>
      <c r="L23">
        <f t="shared" si="0"/>
        <v>0.29452899999999999</v>
      </c>
      <c r="M23" t="str">
        <f t="shared" si="0"/>
        <v>233b</v>
      </c>
      <c r="N23" t="str">
        <f t="shared" si="1"/>
        <v>b</v>
      </c>
    </row>
    <row r="24" spans="1:14">
      <c r="A24">
        <v>118.1919</v>
      </c>
      <c r="B24">
        <v>8.7902199999999997</v>
      </c>
      <c r="C24">
        <v>0.28973700000000002</v>
      </c>
      <c r="E24">
        <v>118.1919</v>
      </c>
      <c r="F24">
        <v>8.6217402544979471</v>
      </c>
      <c r="G24">
        <v>0.28973700000000002</v>
      </c>
      <c r="H24" t="s">
        <v>157</v>
      </c>
      <c r="J24">
        <f t="shared" si="0"/>
        <v>118.1919</v>
      </c>
      <c r="K24">
        <f t="shared" si="0"/>
        <v>8.6217402544979471</v>
      </c>
      <c r="L24">
        <f t="shared" si="0"/>
        <v>0.28973700000000002</v>
      </c>
      <c r="M24" t="str">
        <f t="shared" si="0"/>
        <v>233b</v>
      </c>
      <c r="N24" t="str">
        <f t="shared" si="1"/>
        <v>b</v>
      </c>
    </row>
    <row r="25" spans="1:14">
      <c r="A25">
        <v>118.39230000000001</v>
      </c>
      <c r="B25">
        <v>8.7660400000000003</v>
      </c>
      <c r="C25">
        <v>0.27878900000000001</v>
      </c>
      <c r="E25">
        <v>118.39230000000001</v>
      </c>
      <c r="F25">
        <v>8.5974070824115589</v>
      </c>
      <c r="G25">
        <v>0.27878900000000001</v>
      </c>
      <c r="H25" t="s">
        <v>157</v>
      </c>
      <c r="J25">
        <f t="shared" si="0"/>
        <v>118.39230000000001</v>
      </c>
      <c r="K25">
        <f t="shared" si="0"/>
        <v>8.5974070824115589</v>
      </c>
      <c r="L25">
        <f t="shared" si="0"/>
        <v>0.27878900000000001</v>
      </c>
      <c r="M25" t="str">
        <f t="shared" si="0"/>
        <v>233b</v>
      </c>
      <c r="N25" t="str">
        <f t="shared" si="1"/>
        <v>b</v>
      </c>
    </row>
    <row r="26" spans="1:14">
      <c r="A26">
        <v>123.96769999999999</v>
      </c>
      <c r="B26">
        <v>8.3803000000000001</v>
      </c>
      <c r="C26">
        <v>0.15657099999999999</v>
      </c>
      <c r="E26">
        <v>123.96769999999999</v>
      </c>
      <c r="F26">
        <v>8.2077194621746123</v>
      </c>
      <c r="G26">
        <v>0.15657099999999999</v>
      </c>
      <c r="H26" t="s">
        <v>158</v>
      </c>
      <c r="J26">
        <f t="shared" si="0"/>
        <v>123.96769999999999</v>
      </c>
      <c r="K26">
        <f t="shared" si="0"/>
        <v>8.2077194621746123</v>
      </c>
      <c r="L26">
        <f t="shared" si="0"/>
        <v>0.15657099999999999</v>
      </c>
      <c r="M26" t="str">
        <f t="shared" si="0"/>
        <v>234a</v>
      </c>
      <c r="N26" t="str">
        <f t="shared" si="1"/>
        <v>a</v>
      </c>
    </row>
    <row r="27" spans="1:14">
      <c r="A27">
        <v>124.9687</v>
      </c>
      <c r="B27">
        <v>8.0197800000000008</v>
      </c>
      <c r="C27">
        <v>0.15676899999999999</v>
      </c>
      <c r="E27">
        <v>124.9687</v>
      </c>
      <c r="F27">
        <v>7.8412580019437899</v>
      </c>
      <c r="G27">
        <v>0.15676899999999999</v>
      </c>
      <c r="H27" t="s">
        <v>158</v>
      </c>
      <c r="J27">
        <f t="shared" si="0"/>
        <v>124.9687</v>
      </c>
      <c r="K27">
        <f t="shared" si="0"/>
        <v>7.8412580019437899</v>
      </c>
      <c r="L27">
        <f t="shared" si="0"/>
        <v>0.15676899999999999</v>
      </c>
      <c r="M27" t="str">
        <f t="shared" si="0"/>
        <v>234a</v>
      </c>
      <c r="N27" t="str">
        <f t="shared" si="1"/>
        <v>a</v>
      </c>
    </row>
    <row r="28" spans="1:14">
      <c r="A28">
        <v>125.5153</v>
      </c>
      <c r="B28">
        <v>7.8519100000000002</v>
      </c>
      <c r="C28">
        <v>0.15149399999999999</v>
      </c>
      <c r="E28">
        <v>125.5153</v>
      </c>
      <c r="F28">
        <v>7.6699991992527332</v>
      </c>
      <c r="G28">
        <v>0.15149399999999999</v>
      </c>
      <c r="H28" t="s">
        <v>158</v>
      </c>
      <c r="J28">
        <f t="shared" si="0"/>
        <v>125.5153</v>
      </c>
      <c r="K28">
        <f t="shared" si="0"/>
        <v>7.6699991992527332</v>
      </c>
      <c r="L28">
        <f t="shared" si="0"/>
        <v>0.15149399999999999</v>
      </c>
      <c r="M28" t="str">
        <f t="shared" si="0"/>
        <v>234a</v>
      </c>
      <c r="N28" t="str">
        <f t="shared" si="1"/>
        <v>a</v>
      </c>
    </row>
    <row r="29" spans="1:14">
      <c r="A29">
        <v>126.03530000000001</v>
      </c>
      <c r="B29">
        <v>7.6964300000000003</v>
      </c>
      <c r="C29">
        <v>0.157194</v>
      </c>
      <c r="E29">
        <v>126.03530000000001</v>
      </c>
      <c r="F29">
        <v>7.5110787837247841</v>
      </c>
      <c r="G29">
        <v>0.157194</v>
      </c>
      <c r="H29" t="s">
        <v>158</v>
      </c>
      <c r="J29">
        <f t="shared" si="0"/>
        <v>126.03530000000001</v>
      </c>
      <c r="K29">
        <f t="shared" si="0"/>
        <v>7.5110787837247841</v>
      </c>
      <c r="L29">
        <f t="shared" si="0"/>
        <v>0.157194</v>
      </c>
      <c r="M29" t="str">
        <f t="shared" si="0"/>
        <v>234a</v>
      </c>
      <c r="N29" t="str">
        <f t="shared" si="1"/>
        <v>a</v>
      </c>
    </row>
    <row r="30" spans="1:14">
      <c r="A30">
        <v>126.5553</v>
      </c>
      <c r="B30">
        <v>7.8572100000000002</v>
      </c>
      <c r="C30">
        <v>0.154034</v>
      </c>
      <c r="E30">
        <v>126.5553</v>
      </c>
      <c r="F30">
        <v>7.6754115671940575</v>
      </c>
      <c r="G30">
        <v>0.154034</v>
      </c>
      <c r="H30" t="s">
        <v>158</v>
      </c>
      <c r="J30">
        <f t="shared" si="0"/>
        <v>126.5553</v>
      </c>
      <c r="K30">
        <f t="shared" si="0"/>
        <v>7.6754115671940575</v>
      </c>
      <c r="L30">
        <f t="shared" si="0"/>
        <v>0.154034</v>
      </c>
      <c r="M30" t="str">
        <f t="shared" si="0"/>
        <v>234a</v>
      </c>
      <c r="N30" t="str">
        <f t="shared" si="1"/>
        <v>a</v>
      </c>
    </row>
    <row r="31" spans="1:14">
      <c r="A31">
        <v>127.1611</v>
      </c>
      <c r="B31">
        <v>7.4497999999999998</v>
      </c>
      <c r="C31">
        <v>0.16588600000000001</v>
      </c>
      <c r="E31">
        <v>127.1611</v>
      </c>
      <c r="F31">
        <v>7.2584800114604633</v>
      </c>
      <c r="G31">
        <v>0.16588600000000001</v>
      </c>
      <c r="H31" t="s">
        <v>159</v>
      </c>
      <c r="J31">
        <f t="shared" si="0"/>
        <v>127.1611</v>
      </c>
      <c r="K31">
        <f t="shared" si="0"/>
        <v>7.2584800114604633</v>
      </c>
      <c r="L31">
        <f t="shared" si="0"/>
        <v>0.16588600000000001</v>
      </c>
      <c r="M31" t="str">
        <f t="shared" si="0"/>
        <v>234b</v>
      </c>
      <c r="N31" t="str">
        <f t="shared" si="1"/>
        <v>b</v>
      </c>
    </row>
    <row r="32" spans="1:14">
      <c r="A32">
        <v>127.52379999999999</v>
      </c>
      <c r="B32">
        <v>7.6442699999999997</v>
      </c>
      <c r="C32">
        <v>0.16781299999999999</v>
      </c>
      <c r="E32">
        <v>127.52379999999999</v>
      </c>
      <c r="F32">
        <v>7.4577056296243702</v>
      </c>
      <c r="G32">
        <v>0.16781299999999999</v>
      </c>
      <c r="H32" t="s">
        <v>159</v>
      </c>
      <c r="J32">
        <f t="shared" si="0"/>
        <v>127.52379999999999</v>
      </c>
      <c r="K32">
        <f t="shared" si="0"/>
        <v>7.4577056296243702</v>
      </c>
      <c r="L32">
        <f t="shared" si="0"/>
        <v>0.16781299999999999</v>
      </c>
      <c r="M32" t="str">
        <f t="shared" si="0"/>
        <v>234b</v>
      </c>
      <c r="N32" t="str">
        <f t="shared" si="1"/>
        <v>b</v>
      </c>
    </row>
    <row r="33" spans="1:14">
      <c r="A33">
        <v>129.4666</v>
      </c>
      <c r="B33">
        <v>7.2737999999999996</v>
      </c>
      <c r="C33">
        <v>0.16886200000000001</v>
      </c>
      <c r="E33">
        <v>129.4666</v>
      </c>
      <c r="F33">
        <v>7.0779007345934435</v>
      </c>
      <c r="G33">
        <v>0.16886200000000001</v>
      </c>
      <c r="H33" t="s">
        <v>159</v>
      </c>
      <c r="J33">
        <f t="shared" si="0"/>
        <v>129.4666</v>
      </c>
      <c r="K33">
        <f t="shared" si="0"/>
        <v>7.0779007345934435</v>
      </c>
      <c r="L33">
        <f t="shared" si="0"/>
        <v>0.16886200000000001</v>
      </c>
      <c r="M33" t="str">
        <f t="shared" si="0"/>
        <v>234b</v>
      </c>
      <c r="N33" t="str">
        <f t="shared" si="1"/>
        <v>b</v>
      </c>
    </row>
    <row r="34" spans="1:14">
      <c r="A34">
        <v>129.84790000000001</v>
      </c>
      <c r="B34">
        <v>7.1234299999999999</v>
      </c>
      <c r="C34">
        <v>0.178174</v>
      </c>
      <c r="E34">
        <v>129.84790000000001</v>
      </c>
      <c r="F34">
        <v>6.9234489690575156</v>
      </c>
      <c r="G34">
        <v>0.178174</v>
      </c>
      <c r="H34" t="s">
        <v>159</v>
      </c>
      <c r="J34">
        <f t="shared" si="0"/>
        <v>129.84790000000001</v>
      </c>
      <c r="K34">
        <f t="shared" si="0"/>
        <v>6.9234489690575156</v>
      </c>
      <c r="L34">
        <f t="shared" si="0"/>
        <v>0.178174</v>
      </c>
      <c r="M34" t="str">
        <f t="shared" si="0"/>
        <v>234b</v>
      </c>
      <c r="N34" t="str">
        <f t="shared" si="1"/>
        <v>b</v>
      </c>
    </row>
    <row r="35" spans="1:14">
      <c r="A35">
        <v>130.2106</v>
      </c>
      <c r="B35">
        <v>7.1213899999999999</v>
      </c>
      <c r="C35">
        <v>0.169595</v>
      </c>
      <c r="E35">
        <v>130.2106</v>
      </c>
      <c r="F35">
        <v>6.9213526721142546</v>
      </c>
      <c r="G35">
        <v>0.169595</v>
      </c>
      <c r="H35" t="s">
        <v>159</v>
      </c>
      <c r="J35">
        <f t="shared" si="0"/>
        <v>130.2106</v>
      </c>
      <c r="K35">
        <f t="shared" si="0"/>
        <v>6.9213526721142546</v>
      </c>
      <c r="L35">
        <f t="shared" si="0"/>
        <v>0.169595</v>
      </c>
      <c r="M35" t="str">
        <f t="shared" si="0"/>
        <v>234b</v>
      </c>
      <c r="N35" t="str">
        <f t="shared" si="1"/>
        <v>b</v>
      </c>
    </row>
    <row r="36" spans="1:14">
      <c r="A36">
        <v>134.32040000000001</v>
      </c>
      <c r="B36">
        <v>7.0142899999999999</v>
      </c>
      <c r="C36">
        <v>0.178177</v>
      </c>
      <c r="E36">
        <v>134.32040000000001</v>
      </c>
      <c r="F36">
        <v>6.8112669339799865</v>
      </c>
      <c r="G36">
        <v>0.178177</v>
      </c>
      <c r="H36" t="s">
        <v>160</v>
      </c>
      <c r="J36">
        <f t="shared" si="0"/>
        <v>134.32040000000001</v>
      </c>
      <c r="K36">
        <f t="shared" si="0"/>
        <v>6.8112669339799865</v>
      </c>
      <c r="L36">
        <f t="shared" si="0"/>
        <v>0.178177</v>
      </c>
      <c r="M36" t="str">
        <f t="shared" si="0"/>
        <v>235a</v>
      </c>
      <c r="N36" t="str">
        <f t="shared" si="1"/>
        <v>a</v>
      </c>
    </row>
    <row r="37" spans="1:14">
      <c r="A37">
        <v>134.57050000000001</v>
      </c>
      <c r="B37">
        <v>6.4260200000000003</v>
      </c>
      <c r="C37">
        <v>0.17946899999999999</v>
      </c>
      <c r="E37">
        <v>134.57050000000001</v>
      </c>
      <c r="F37">
        <v>6.2059648875115876</v>
      </c>
      <c r="G37">
        <v>0.17946899999999999</v>
      </c>
      <c r="H37" t="s">
        <v>160</v>
      </c>
      <c r="J37">
        <f t="shared" si="0"/>
        <v>134.57050000000001</v>
      </c>
      <c r="K37">
        <f t="shared" si="0"/>
        <v>6.2059648875115876</v>
      </c>
      <c r="L37">
        <f t="shared" si="0"/>
        <v>0.17946899999999999</v>
      </c>
      <c r="M37" t="str">
        <f t="shared" si="0"/>
        <v>235a</v>
      </c>
      <c r="N37" t="str">
        <f t="shared" si="1"/>
        <v>a</v>
      </c>
    </row>
    <row r="38" spans="1:14">
      <c r="A38">
        <v>134.82050000000001</v>
      </c>
      <c r="B38">
        <v>6.9107000000000003</v>
      </c>
      <c r="C38">
        <v>0.181287</v>
      </c>
      <c r="E38">
        <v>134.82050000000001</v>
      </c>
      <c r="F38">
        <v>6.7047396363267167</v>
      </c>
      <c r="G38">
        <v>0.181287</v>
      </c>
      <c r="H38" t="s">
        <v>160</v>
      </c>
      <c r="J38">
        <f t="shared" si="0"/>
        <v>134.82050000000001</v>
      </c>
      <c r="K38">
        <f t="shared" si="0"/>
        <v>6.7047396363267167</v>
      </c>
      <c r="L38">
        <f t="shared" si="0"/>
        <v>0.181287</v>
      </c>
      <c r="M38" t="str">
        <f t="shared" si="0"/>
        <v>235a</v>
      </c>
      <c r="N38" t="str">
        <f t="shared" si="1"/>
        <v>a</v>
      </c>
    </row>
    <row r="39" spans="1:14">
      <c r="A39">
        <v>135.07060000000001</v>
      </c>
      <c r="B39">
        <v>6.7994300000000001</v>
      </c>
      <c r="C39">
        <v>0.184971</v>
      </c>
      <c r="E39">
        <v>135.07060000000001</v>
      </c>
      <c r="F39">
        <v>6.5902718557108741</v>
      </c>
      <c r="G39">
        <v>0.184971</v>
      </c>
      <c r="H39" t="s">
        <v>160</v>
      </c>
      <c r="J39">
        <f t="shared" si="0"/>
        <v>135.07060000000001</v>
      </c>
      <c r="K39">
        <f t="shared" si="0"/>
        <v>6.5902718557108741</v>
      </c>
      <c r="L39">
        <f t="shared" si="0"/>
        <v>0.184971</v>
      </c>
      <c r="M39" t="str">
        <f t="shared" si="0"/>
        <v>235a</v>
      </c>
      <c r="N39" t="str">
        <f t="shared" si="1"/>
        <v>a</v>
      </c>
    </row>
    <row r="40" spans="1:14">
      <c r="A40">
        <v>135.32060000000001</v>
      </c>
      <c r="B40">
        <v>6.90944</v>
      </c>
      <c r="C40">
        <v>0.181447</v>
      </c>
      <c r="E40">
        <v>135.32060000000001</v>
      </c>
      <c r="F40">
        <v>6.7034436513987634</v>
      </c>
      <c r="G40">
        <v>0.181447</v>
      </c>
      <c r="H40" t="s">
        <v>160</v>
      </c>
      <c r="J40">
        <f t="shared" si="0"/>
        <v>135.32060000000001</v>
      </c>
      <c r="K40">
        <f t="shared" si="0"/>
        <v>6.7034436513987634</v>
      </c>
      <c r="L40">
        <f t="shared" si="0"/>
        <v>0.181447</v>
      </c>
      <c r="M40" t="str">
        <f t="shared" si="0"/>
        <v>235a</v>
      </c>
      <c r="N40" t="str">
        <f t="shared" si="1"/>
        <v>a</v>
      </c>
    </row>
    <row r="41" spans="1:14">
      <c r="A41">
        <v>137.67519999999999</v>
      </c>
      <c r="B41">
        <v>6.46807</v>
      </c>
      <c r="C41">
        <v>0.181564</v>
      </c>
      <c r="E41">
        <v>137.67519999999999</v>
      </c>
      <c r="F41">
        <v>6.2492456089898436</v>
      </c>
      <c r="G41">
        <v>0.181564</v>
      </c>
      <c r="H41" t="s">
        <v>161</v>
      </c>
      <c r="J41">
        <f t="shared" si="0"/>
        <v>137.67519999999999</v>
      </c>
      <c r="K41">
        <f t="shared" si="0"/>
        <v>6.2492456089898436</v>
      </c>
      <c r="L41">
        <f t="shared" si="0"/>
        <v>0.181564</v>
      </c>
      <c r="M41" t="str">
        <f t="shared" si="0"/>
        <v>235b</v>
      </c>
      <c r="N41" t="str">
        <f t="shared" si="1"/>
        <v>b</v>
      </c>
    </row>
    <row r="42" spans="1:14">
      <c r="A42">
        <v>137.8982</v>
      </c>
      <c r="B42">
        <v>6.6959200000000001</v>
      </c>
      <c r="C42">
        <v>0.19179199999999999</v>
      </c>
      <c r="E42">
        <v>137.8982</v>
      </c>
      <c r="F42">
        <v>6.4837578576583734</v>
      </c>
      <c r="G42">
        <v>0.19179199999999999</v>
      </c>
      <c r="H42" t="s">
        <v>161</v>
      </c>
      <c r="J42">
        <f t="shared" si="0"/>
        <v>137.8982</v>
      </c>
      <c r="K42">
        <f t="shared" si="0"/>
        <v>6.4837578576583734</v>
      </c>
      <c r="L42">
        <f t="shared" si="0"/>
        <v>0.19179199999999999</v>
      </c>
      <c r="M42" t="str">
        <f t="shared" si="0"/>
        <v>235b</v>
      </c>
      <c r="N42" t="str">
        <f t="shared" si="1"/>
        <v>b</v>
      </c>
    </row>
    <row r="43" spans="1:14">
      <c r="A43">
        <v>138.11279999999999</v>
      </c>
      <c r="B43">
        <v>6.5880299999999998</v>
      </c>
      <c r="C43">
        <v>0.19123899999999999</v>
      </c>
      <c r="E43">
        <v>138.11279999999999</v>
      </c>
      <c r="F43">
        <v>6.3727176653681079</v>
      </c>
      <c r="G43">
        <v>0.19123899999999999</v>
      </c>
      <c r="H43" t="s">
        <v>161</v>
      </c>
      <c r="J43">
        <f t="shared" si="0"/>
        <v>138.11279999999999</v>
      </c>
      <c r="K43">
        <f t="shared" si="0"/>
        <v>6.3727176653681079</v>
      </c>
      <c r="L43">
        <f t="shared" si="0"/>
        <v>0.19123899999999999</v>
      </c>
      <c r="M43" t="str">
        <f t="shared" si="0"/>
        <v>235b</v>
      </c>
      <c r="N43" t="str">
        <f t="shared" si="1"/>
        <v>b</v>
      </c>
    </row>
    <row r="44" spans="1:14">
      <c r="A44">
        <v>138.31559999999999</v>
      </c>
      <c r="B44">
        <v>6.8559700000000001</v>
      </c>
      <c r="C44">
        <v>0.18909899999999999</v>
      </c>
      <c r="E44">
        <v>138.31559999999999</v>
      </c>
      <c r="F44">
        <v>6.6484415575384981</v>
      </c>
      <c r="G44">
        <v>0.18909899999999999</v>
      </c>
      <c r="H44" t="s">
        <v>161</v>
      </c>
      <c r="J44">
        <f t="shared" si="0"/>
        <v>138.31559999999999</v>
      </c>
      <c r="K44">
        <f t="shared" si="0"/>
        <v>6.6484415575384981</v>
      </c>
      <c r="L44">
        <f t="shared" si="0"/>
        <v>0.18909899999999999</v>
      </c>
      <c r="M44" t="str">
        <f t="shared" si="0"/>
        <v>235b</v>
      </c>
      <c r="N44" t="str">
        <f t="shared" si="1"/>
        <v>b</v>
      </c>
    </row>
    <row r="45" spans="1:14">
      <c r="A45">
        <v>138.51840000000001</v>
      </c>
      <c r="B45">
        <v>6.1567999999999996</v>
      </c>
      <c r="C45">
        <v>0.18227299999999999</v>
      </c>
      <c r="E45">
        <v>138.51840000000001</v>
      </c>
      <c r="F45">
        <v>5.9289234813182663</v>
      </c>
      <c r="G45">
        <v>0.18227299999999999</v>
      </c>
      <c r="H45" t="s">
        <v>161</v>
      </c>
      <c r="J45">
        <f t="shared" si="0"/>
        <v>138.51840000000001</v>
      </c>
      <c r="K45">
        <f t="shared" si="0"/>
        <v>5.9289234813182663</v>
      </c>
      <c r="L45">
        <f t="shared" si="0"/>
        <v>0.18227299999999999</v>
      </c>
      <c r="M45" t="str">
        <f t="shared" si="0"/>
        <v>235b</v>
      </c>
      <c r="N45" t="str">
        <f t="shared" si="1"/>
        <v>b</v>
      </c>
    </row>
    <row r="46" spans="1:14">
      <c r="A46">
        <v>142.27369999999999</v>
      </c>
      <c r="B46">
        <v>6.1848599999999996</v>
      </c>
      <c r="C46">
        <v>0.127716</v>
      </c>
      <c r="E46">
        <v>142.27369999999999</v>
      </c>
      <c r="F46">
        <v>5.9577911479257963</v>
      </c>
      <c r="G46">
        <v>0.127716</v>
      </c>
      <c r="H46" t="s">
        <v>162</v>
      </c>
      <c r="J46">
        <f t="shared" si="0"/>
        <v>142.27369999999999</v>
      </c>
      <c r="K46">
        <f t="shared" si="0"/>
        <v>5.9577911479257963</v>
      </c>
      <c r="L46">
        <f t="shared" si="0"/>
        <v>0.127716</v>
      </c>
      <c r="M46" t="str">
        <f t="shared" si="0"/>
        <v>236a</v>
      </c>
      <c r="N46" t="str">
        <f t="shared" si="1"/>
        <v>a</v>
      </c>
    </row>
    <row r="47" spans="1:14">
      <c r="A47">
        <v>142.89400000000001</v>
      </c>
      <c r="B47">
        <v>6.0476299999999998</v>
      </c>
      <c r="C47">
        <v>0.123473</v>
      </c>
      <c r="E47">
        <v>142.89400000000001</v>
      </c>
      <c r="F47">
        <v>5.8166362651781185</v>
      </c>
      <c r="G47">
        <v>0.123473</v>
      </c>
      <c r="H47" t="s">
        <v>162</v>
      </c>
      <c r="J47">
        <f t="shared" si="0"/>
        <v>142.89400000000001</v>
      </c>
      <c r="K47">
        <f t="shared" si="0"/>
        <v>5.8166362651781185</v>
      </c>
      <c r="L47">
        <f t="shared" si="0"/>
        <v>0.123473</v>
      </c>
      <c r="M47" t="str">
        <f t="shared" si="0"/>
        <v>236a</v>
      </c>
      <c r="N47" t="str">
        <f t="shared" si="1"/>
        <v>a</v>
      </c>
    </row>
    <row r="48" spans="1:14">
      <c r="A48">
        <v>143.4502</v>
      </c>
      <c r="B48">
        <v>6.1580899999999996</v>
      </c>
      <c r="C48">
        <v>0.124205</v>
      </c>
      <c r="E48">
        <v>143.4502</v>
      </c>
      <c r="F48">
        <v>5.93025055993827</v>
      </c>
      <c r="G48">
        <v>0.124205</v>
      </c>
      <c r="H48" t="s">
        <v>162</v>
      </c>
      <c r="J48">
        <f t="shared" si="0"/>
        <v>143.4502</v>
      </c>
      <c r="K48">
        <f t="shared" si="0"/>
        <v>5.93025055993827</v>
      </c>
      <c r="L48">
        <f t="shared" si="0"/>
        <v>0.124205</v>
      </c>
      <c r="M48" t="str">
        <f t="shared" si="0"/>
        <v>236a</v>
      </c>
      <c r="N48" t="str">
        <f t="shared" si="1"/>
        <v>a</v>
      </c>
    </row>
    <row r="49" spans="1:14">
      <c r="A49">
        <v>143.98679999999999</v>
      </c>
      <c r="B49">
        <v>6.0725800000000003</v>
      </c>
      <c r="C49">
        <v>0.12221799999999999</v>
      </c>
      <c r="E49">
        <v>143.98679999999999</v>
      </c>
      <c r="F49">
        <v>5.8422948138980422</v>
      </c>
      <c r="G49">
        <v>0.12221799999999999</v>
      </c>
      <c r="H49" t="s">
        <v>162</v>
      </c>
      <c r="J49">
        <f t="shared" si="0"/>
        <v>143.98679999999999</v>
      </c>
      <c r="K49">
        <f t="shared" si="0"/>
        <v>5.8422948138980422</v>
      </c>
      <c r="L49">
        <f t="shared" si="0"/>
        <v>0.12221799999999999</v>
      </c>
      <c r="M49" t="str">
        <f t="shared" si="0"/>
        <v>236a</v>
      </c>
      <c r="N49" t="str">
        <f t="shared" si="1"/>
        <v>a</v>
      </c>
    </row>
    <row r="50" spans="1:14">
      <c r="A50">
        <v>144.52340000000001</v>
      </c>
      <c r="B50">
        <v>5.9330400000000001</v>
      </c>
      <c r="C50">
        <v>0.11509</v>
      </c>
      <c r="E50">
        <v>144.52340000000001</v>
      </c>
      <c r="F50">
        <v>5.6988267904396626</v>
      </c>
      <c r="G50">
        <v>0.11509</v>
      </c>
      <c r="H50" t="s">
        <v>162</v>
      </c>
      <c r="J50">
        <f t="shared" si="0"/>
        <v>144.52340000000001</v>
      </c>
      <c r="K50">
        <f t="shared" si="0"/>
        <v>5.6988267904396626</v>
      </c>
      <c r="L50">
        <f t="shared" si="0"/>
        <v>0.11509</v>
      </c>
      <c r="M50" t="str">
        <f t="shared" si="0"/>
        <v>236a</v>
      </c>
      <c r="N50" t="str">
        <f t="shared" si="1"/>
        <v>a</v>
      </c>
    </row>
    <row r="51" spans="1:14">
      <c r="A51">
        <v>147.30500000000001</v>
      </c>
      <c r="B51">
        <v>6.6117699999999999</v>
      </c>
      <c r="C51">
        <v>0.495674</v>
      </c>
      <c r="E51">
        <v>147.30500000000001</v>
      </c>
      <c r="F51">
        <v>6.3971519459040405</v>
      </c>
      <c r="G51">
        <v>0.495674</v>
      </c>
      <c r="H51" t="s">
        <v>163</v>
      </c>
      <c r="J51">
        <f t="shared" si="0"/>
        <v>147.30500000000001</v>
      </c>
      <c r="K51">
        <f t="shared" si="0"/>
        <v>6.3971519459040405</v>
      </c>
      <c r="L51">
        <f t="shared" si="0"/>
        <v>0.495674</v>
      </c>
      <c r="M51" t="str">
        <f t="shared" si="0"/>
        <v>236b</v>
      </c>
      <c r="N51" t="str">
        <f t="shared" si="1"/>
        <v>b</v>
      </c>
    </row>
    <row r="52" spans="1:14">
      <c r="A52">
        <v>147.34989999999999</v>
      </c>
      <c r="B52">
        <v>6.2081099999999996</v>
      </c>
      <c r="C52">
        <v>0.44321100000000002</v>
      </c>
      <c r="E52">
        <v>147.34989999999999</v>
      </c>
      <c r="F52">
        <v>5.9817120793447982</v>
      </c>
      <c r="G52">
        <v>0.44321100000000002</v>
      </c>
      <c r="H52" t="s">
        <v>163</v>
      </c>
      <c r="J52">
        <f t="shared" ref="J52:M67" si="2">E52</f>
        <v>147.34989999999999</v>
      </c>
      <c r="K52">
        <f t="shared" si="2"/>
        <v>5.9817120793447982</v>
      </c>
      <c r="L52">
        <f t="shared" si="2"/>
        <v>0.44321100000000002</v>
      </c>
      <c r="M52" t="str">
        <f t="shared" si="2"/>
        <v>236b</v>
      </c>
      <c r="N52" t="str">
        <f t="shared" si="1"/>
        <v>b</v>
      </c>
    </row>
    <row r="53" spans="1:14">
      <c r="A53">
        <v>147.3947</v>
      </c>
      <c r="B53">
        <v>5.4932400000000001</v>
      </c>
      <c r="C53">
        <v>0.43148500000000001</v>
      </c>
      <c r="E53">
        <v>147.3947</v>
      </c>
      <c r="F53">
        <v>5.2474094080149261</v>
      </c>
      <c r="G53">
        <v>0.43148500000000001</v>
      </c>
      <c r="H53" t="s">
        <v>163</v>
      </c>
      <c r="J53">
        <f t="shared" si="2"/>
        <v>147.3947</v>
      </c>
      <c r="K53">
        <f t="shared" si="2"/>
        <v>5.2474094080149261</v>
      </c>
      <c r="L53">
        <f t="shared" si="2"/>
        <v>0.43148500000000001</v>
      </c>
      <c r="M53" t="str">
        <f t="shared" si="2"/>
        <v>236b</v>
      </c>
      <c r="N53" t="str">
        <f t="shared" si="1"/>
        <v>b</v>
      </c>
    </row>
    <row r="54" spans="1:14">
      <c r="A54">
        <v>147.43950000000001</v>
      </c>
      <c r="B54">
        <v>5.9272200000000002</v>
      </c>
      <c r="C54">
        <v>0.47586299999999998</v>
      </c>
      <c r="E54">
        <v>147.43950000000001</v>
      </c>
      <c r="F54">
        <v>5.6928449474761864</v>
      </c>
      <c r="G54">
        <v>0.47586299999999998</v>
      </c>
      <c r="H54" t="s">
        <v>163</v>
      </c>
      <c r="J54">
        <f t="shared" si="2"/>
        <v>147.43950000000001</v>
      </c>
      <c r="K54">
        <f t="shared" si="2"/>
        <v>5.6928449474761864</v>
      </c>
      <c r="L54">
        <f t="shared" si="2"/>
        <v>0.47586299999999998</v>
      </c>
      <c r="M54" t="str">
        <f t="shared" si="2"/>
        <v>236b</v>
      </c>
      <c r="N54" t="str">
        <f t="shared" si="1"/>
        <v>b</v>
      </c>
    </row>
    <row r="55" spans="1:14">
      <c r="A55">
        <v>147.48439999999999</v>
      </c>
      <c r="B55">
        <v>5.3761200000000002</v>
      </c>
      <c r="C55">
        <v>0.38899699999999998</v>
      </c>
      <c r="E55">
        <v>147.48439999999999</v>
      </c>
      <c r="F55">
        <v>5.1274582990480839</v>
      </c>
      <c r="G55">
        <v>0.38899699999999998</v>
      </c>
      <c r="H55" t="s">
        <v>163</v>
      </c>
      <c r="J55">
        <f t="shared" si="2"/>
        <v>147.48439999999999</v>
      </c>
      <c r="K55">
        <f t="shared" si="2"/>
        <v>5.1274582990480839</v>
      </c>
      <c r="L55">
        <f t="shared" si="2"/>
        <v>0.38899699999999998</v>
      </c>
      <c r="M55" t="str">
        <f t="shared" si="2"/>
        <v>236b</v>
      </c>
      <c r="N55" t="str">
        <f t="shared" si="1"/>
        <v>b</v>
      </c>
    </row>
    <row r="56" spans="1:14">
      <c r="A56">
        <v>152.19739999999999</v>
      </c>
      <c r="B56">
        <v>5.8444399999999996</v>
      </c>
      <c r="C56">
        <v>0.293327</v>
      </c>
      <c r="E56">
        <v>152.19739999999999</v>
      </c>
      <c r="F56">
        <v>5.6077827181385604</v>
      </c>
      <c r="G56">
        <v>0.293327</v>
      </c>
      <c r="H56" t="s">
        <v>164</v>
      </c>
      <c r="J56">
        <f t="shared" si="2"/>
        <v>152.19739999999999</v>
      </c>
      <c r="K56">
        <f t="shared" si="2"/>
        <v>5.6077827181385604</v>
      </c>
      <c r="L56">
        <f t="shared" si="2"/>
        <v>0.293327</v>
      </c>
      <c r="M56" t="str">
        <f t="shared" si="2"/>
        <v>237a</v>
      </c>
      <c r="N56" t="str">
        <f t="shared" si="1"/>
        <v>a</v>
      </c>
    </row>
    <row r="57" spans="1:14">
      <c r="A57">
        <v>152.41220000000001</v>
      </c>
      <c r="B57">
        <v>6.3312600000000003</v>
      </c>
      <c r="C57">
        <v>0.29546099999999997</v>
      </c>
      <c r="E57">
        <v>152.41220000000001</v>
      </c>
      <c r="F57">
        <v>6.1084370889528161</v>
      </c>
      <c r="G57">
        <v>0.29546099999999997</v>
      </c>
      <c r="H57" t="s">
        <v>164</v>
      </c>
      <c r="J57">
        <f t="shared" si="2"/>
        <v>152.41220000000001</v>
      </c>
      <c r="K57">
        <f t="shared" si="2"/>
        <v>6.1084370889528161</v>
      </c>
      <c r="L57">
        <f t="shared" si="2"/>
        <v>0.29546099999999997</v>
      </c>
      <c r="M57" t="str">
        <f t="shared" si="2"/>
        <v>237a</v>
      </c>
      <c r="N57" t="str">
        <f t="shared" si="1"/>
        <v>a</v>
      </c>
    </row>
    <row r="58" spans="1:14">
      <c r="A58">
        <v>152.62690000000001</v>
      </c>
      <c r="B58">
        <v>6.1318799999999998</v>
      </c>
      <c r="C58">
        <v>0.26566699999999999</v>
      </c>
      <c r="E58">
        <v>152.62690000000001</v>
      </c>
      <c r="F58">
        <v>5.903288240849955</v>
      </c>
      <c r="G58">
        <v>0.26566699999999999</v>
      </c>
      <c r="H58" t="s">
        <v>164</v>
      </c>
      <c r="J58">
        <f t="shared" si="2"/>
        <v>152.62690000000001</v>
      </c>
      <c r="K58">
        <f t="shared" si="2"/>
        <v>5.903288240849955</v>
      </c>
      <c r="L58">
        <f t="shared" si="2"/>
        <v>0.26566699999999999</v>
      </c>
      <c r="M58" t="str">
        <f t="shared" si="2"/>
        <v>237a</v>
      </c>
      <c r="N58" t="str">
        <f t="shared" si="1"/>
        <v>a</v>
      </c>
    </row>
    <row r="59" spans="1:14">
      <c r="A59">
        <v>152.8416</v>
      </c>
      <c r="B59">
        <v>5.8384999999999998</v>
      </c>
      <c r="C59">
        <v>0.286858</v>
      </c>
      <c r="E59">
        <v>152.8416</v>
      </c>
      <c r="F59">
        <v>5.6016804444240682</v>
      </c>
      <c r="G59">
        <v>0.286858</v>
      </c>
      <c r="H59" t="s">
        <v>164</v>
      </c>
      <c r="J59">
        <f t="shared" si="2"/>
        <v>152.8416</v>
      </c>
      <c r="K59">
        <f t="shared" si="2"/>
        <v>5.6016804444240682</v>
      </c>
      <c r="L59">
        <f t="shared" si="2"/>
        <v>0.286858</v>
      </c>
      <c r="M59" t="str">
        <f t="shared" si="2"/>
        <v>237a</v>
      </c>
      <c r="N59" t="str">
        <f t="shared" si="1"/>
        <v>a</v>
      </c>
    </row>
    <row r="60" spans="1:14">
      <c r="A60">
        <v>153.05629999999999</v>
      </c>
      <c r="B60">
        <v>5.9650400000000001</v>
      </c>
      <c r="C60">
        <v>0.27323500000000001</v>
      </c>
      <c r="E60">
        <v>153.05629999999999</v>
      </c>
      <c r="F60">
        <v>5.7317196867723723</v>
      </c>
      <c r="G60">
        <v>0.27323500000000001</v>
      </c>
      <c r="H60" t="s">
        <v>164</v>
      </c>
      <c r="J60">
        <f t="shared" si="2"/>
        <v>153.05629999999999</v>
      </c>
      <c r="K60">
        <f t="shared" si="2"/>
        <v>5.7317196867723723</v>
      </c>
      <c r="L60">
        <f t="shared" si="2"/>
        <v>0.27323500000000001</v>
      </c>
      <c r="M60" t="str">
        <f t="shared" si="2"/>
        <v>237a</v>
      </c>
      <c r="N60" t="str">
        <f t="shared" si="1"/>
        <v>a</v>
      </c>
    </row>
    <row r="61" spans="1:14">
      <c r="A61">
        <v>156.55699999999999</v>
      </c>
      <c r="B61">
        <v>6.6420399999999997</v>
      </c>
      <c r="C61">
        <v>0.80442000000000002</v>
      </c>
      <c r="E61">
        <v>156.55699999999999</v>
      </c>
      <c r="F61">
        <v>6.4283064150407272</v>
      </c>
      <c r="G61">
        <v>0.80442000000000002</v>
      </c>
      <c r="H61" t="s">
        <v>165</v>
      </c>
      <c r="J61">
        <f t="shared" si="2"/>
        <v>156.55699999999999</v>
      </c>
      <c r="K61">
        <f t="shared" si="2"/>
        <v>6.4283064150407272</v>
      </c>
      <c r="L61">
        <f t="shared" si="2"/>
        <v>0.80442000000000002</v>
      </c>
      <c r="M61" t="str">
        <f t="shared" si="2"/>
        <v>237b</v>
      </c>
      <c r="N61" t="str">
        <f t="shared" si="1"/>
        <v>b</v>
      </c>
    </row>
    <row r="62" spans="1:14">
      <c r="A62">
        <v>156.59739999999999</v>
      </c>
      <c r="B62">
        <v>5.1440999999999999</v>
      </c>
      <c r="C62">
        <v>0.75963899999999995</v>
      </c>
      <c r="E62">
        <v>156.59739999999999</v>
      </c>
      <c r="F62">
        <v>4.8902506471450202</v>
      </c>
      <c r="G62">
        <v>0.75963899999999995</v>
      </c>
      <c r="H62" t="s">
        <v>165</v>
      </c>
      <c r="J62">
        <f t="shared" si="2"/>
        <v>156.59739999999999</v>
      </c>
      <c r="K62">
        <f t="shared" si="2"/>
        <v>4.8902506471450202</v>
      </c>
      <c r="L62">
        <f t="shared" si="2"/>
        <v>0.75963899999999995</v>
      </c>
      <c r="M62" t="str">
        <f t="shared" si="2"/>
        <v>237b</v>
      </c>
      <c r="N62" t="str">
        <f t="shared" si="1"/>
        <v>b</v>
      </c>
    </row>
    <row r="63" spans="1:14">
      <c r="A63">
        <v>156.6377</v>
      </c>
      <c r="B63">
        <v>6.3380799999999997</v>
      </c>
      <c r="C63">
        <v>0.89561199999999996</v>
      </c>
      <c r="E63">
        <v>156.6377</v>
      </c>
      <c r="F63">
        <v>6.1154559144439125</v>
      </c>
      <c r="G63">
        <v>0.89561199999999996</v>
      </c>
      <c r="H63" t="s">
        <v>165</v>
      </c>
      <c r="J63">
        <f t="shared" si="2"/>
        <v>156.6377</v>
      </c>
      <c r="K63">
        <f t="shared" si="2"/>
        <v>6.1154559144439125</v>
      </c>
      <c r="L63">
        <f t="shared" si="2"/>
        <v>0.89561199999999996</v>
      </c>
      <c r="M63" t="str">
        <f t="shared" si="2"/>
        <v>237b</v>
      </c>
      <c r="N63" t="str">
        <f t="shared" si="1"/>
        <v>b</v>
      </c>
    </row>
    <row r="64" spans="1:14">
      <c r="A64">
        <v>156.6781</v>
      </c>
      <c r="B64">
        <v>5.5016400000000001</v>
      </c>
      <c r="C64">
        <v>0.63822599999999996</v>
      </c>
      <c r="E64">
        <v>156.6781</v>
      </c>
      <c r="F64">
        <v>5.2560173784426141</v>
      </c>
      <c r="G64">
        <v>0.63822599999999996</v>
      </c>
      <c r="H64" t="s">
        <v>165</v>
      </c>
      <c r="J64">
        <f t="shared" si="2"/>
        <v>156.6781</v>
      </c>
      <c r="K64">
        <f t="shared" si="2"/>
        <v>5.2560173784426141</v>
      </c>
      <c r="L64">
        <f t="shared" si="2"/>
        <v>0.63822599999999996</v>
      </c>
      <c r="M64" t="str">
        <f t="shared" si="2"/>
        <v>237b</v>
      </c>
      <c r="N64" t="str">
        <f t="shared" si="1"/>
        <v>b</v>
      </c>
    </row>
    <row r="65" spans="1:14">
      <c r="A65">
        <v>156.7184</v>
      </c>
      <c r="B65">
        <v>5.6635</v>
      </c>
      <c r="C65">
        <v>0.77957699999999996</v>
      </c>
      <c r="E65">
        <v>156.7184</v>
      </c>
      <c r="F65">
        <v>5.4220016162386298</v>
      </c>
      <c r="G65">
        <v>0.77957699999999996</v>
      </c>
      <c r="H65" t="s">
        <v>165</v>
      </c>
      <c r="J65">
        <f t="shared" si="2"/>
        <v>156.7184</v>
      </c>
      <c r="K65">
        <f t="shared" si="2"/>
        <v>5.4220016162386298</v>
      </c>
      <c r="L65">
        <f t="shared" si="2"/>
        <v>0.77957699999999996</v>
      </c>
      <c r="M65" t="str">
        <f t="shared" si="2"/>
        <v>237b</v>
      </c>
      <c r="N65" t="str">
        <f t="shared" si="1"/>
        <v>b</v>
      </c>
    </row>
    <row r="66" spans="1:14">
      <c r="A66">
        <v>161.27600000000001</v>
      </c>
      <c r="B66">
        <v>5.7824999999999998</v>
      </c>
      <c r="C66">
        <v>0.28806799999999999</v>
      </c>
      <c r="E66">
        <v>161.27600000000001</v>
      </c>
      <c r="F66">
        <v>5.5441611488091649</v>
      </c>
      <c r="G66">
        <v>0.28806799999999999</v>
      </c>
      <c r="H66" t="s">
        <v>166</v>
      </c>
      <c r="J66">
        <f t="shared" si="2"/>
        <v>161.27600000000001</v>
      </c>
      <c r="K66">
        <f t="shared" si="2"/>
        <v>5.5441611488091649</v>
      </c>
      <c r="L66">
        <f t="shared" si="2"/>
        <v>0.28806799999999999</v>
      </c>
      <c r="M66" t="str">
        <f t="shared" si="2"/>
        <v>238a</v>
      </c>
      <c r="N66" t="str">
        <f t="shared" si="1"/>
        <v>a</v>
      </c>
    </row>
    <row r="67" spans="1:14">
      <c r="A67">
        <v>161.59100000000001</v>
      </c>
      <c r="B67">
        <v>5.58399</v>
      </c>
      <c r="C67">
        <v>0.29116599999999998</v>
      </c>
      <c r="E67">
        <v>161.59100000000001</v>
      </c>
      <c r="F67">
        <v>5.3404387983604975</v>
      </c>
      <c r="G67">
        <v>0.29116599999999998</v>
      </c>
      <c r="H67" t="s">
        <v>166</v>
      </c>
      <c r="J67">
        <f t="shared" si="2"/>
        <v>161.59100000000001</v>
      </c>
      <c r="K67">
        <f t="shared" si="2"/>
        <v>5.3404387983604975</v>
      </c>
      <c r="L67">
        <f t="shared" si="2"/>
        <v>0.29116599999999998</v>
      </c>
      <c r="M67" t="str">
        <f t="shared" si="2"/>
        <v>238a</v>
      </c>
      <c r="N67" t="str">
        <f t="shared" si="1"/>
        <v>a</v>
      </c>
    </row>
    <row r="68" spans="1:14">
      <c r="A68">
        <v>161.90610000000001</v>
      </c>
      <c r="B68">
        <v>5.2433800000000002</v>
      </c>
      <c r="C68">
        <v>0.25242999999999999</v>
      </c>
      <c r="E68">
        <v>161.90610000000001</v>
      </c>
      <c r="F68">
        <v>4.991677059374199</v>
      </c>
      <c r="G68">
        <v>0.25242999999999999</v>
      </c>
      <c r="H68" t="s">
        <v>166</v>
      </c>
      <c r="J68">
        <f t="shared" ref="J68:M80" si="3">E68</f>
        <v>161.90610000000001</v>
      </c>
      <c r="K68">
        <f t="shared" si="3"/>
        <v>4.991677059374199</v>
      </c>
      <c r="L68">
        <f t="shared" si="3"/>
        <v>0.25242999999999999</v>
      </c>
      <c r="M68" t="str">
        <f t="shared" si="3"/>
        <v>238a</v>
      </c>
      <c r="N68" t="str">
        <f t="shared" si="1"/>
        <v>a</v>
      </c>
    </row>
    <row r="69" spans="1:14">
      <c r="A69">
        <v>162.22110000000001</v>
      </c>
      <c r="B69">
        <v>5.5498099999999999</v>
      </c>
      <c r="C69">
        <v>0.25784200000000002</v>
      </c>
      <c r="E69">
        <v>162.22110000000001</v>
      </c>
      <c r="F69">
        <v>5.3053920027648562</v>
      </c>
      <c r="G69">
        <v>0.25784200000000002</v>
      </c>
      <c r="H69" t="s">
        <v>166</v>
      </c>
      <c r="J69">
        <f t="shared" si="3"/>
        <v>162.22110000000001</v>
      </c>
      <c r="K69">
        <f t="shared" si="3"/>
        <v>5.3053920027648562</v>
      </c>
      <c r="L69">
        <f t="shared" si="3"/>
        <v>0.25784200000000002</v>
      </c>
      <c r="M69" t="str">
        <f t="shared" si="3"/>
        <v>238a</v>
      </c>
      <c r="N69" t="str">
        <f t="shared" si="1"/>
        <v>a</v>
      </c>
    </row>
    <row r="70" spans="1:14">
      <c r="A70">
        <v>162.53620000000001</v>
      </c>
      <c r="B70">
        <v>5.1350600000000002</v>
      </c>
      <c r="C70">
        <v>0.23655599999999999</v>
      </c>
      <c r="E70">
        <v>162.53620000000001</v>
      </c>
      <c r="F70">
        <v>4.8810210046493685</v>
      </c>
      <c r="G70">
        <v>0.23655599999999999</v>
      </c>
      <c r="H70" t="s">
        <v>166</v>
      </c>
      <c r="J70">
        <f t="shared" si="3"/>
        <v>162.53620000000001</v>
      </c>
      <c r="K70">
        <f t="shared" si="3"/>
        <v>4.8810210046493685</v>
      </c>
      <c r="L70">
        <f t="shared" si="3"/>
        <v>0.23655599999999999</v>
      </c>
      <c r="M70" t="str">
        <f t="shared" si="3"/>
        <v>238a</v>
      </c>
      <c r="N70" t="str">
        <f t="shared" si="1"/>
        <v>a</v>
      </c>
    </row>
    <row r="71" spans="1:14">
      <c r="A71">
        <v>162.99700000000001</v>
      </c>
      <c r="B71">
        <v>10.2544</v>
      </c>
      <c r="C71">
        <v>1.28809</v>
      </c>
      <c r="E71">
        <v>162.99700000000001</v>
      </c>
      <c r="F71">
        <v>10.068412724904595</v>
      </c>
      <c r="G71">
        <v>1.28809</v>
      </c>
      <c r="H71" t="s">
        <v>167</v>
      </c>
      <c r="J71">
        <f t="shared" si="3"/>
        <v>162.99700000000001</v>
      </c>
      <c r="K71">
        <f t="shared" si="3"/>
        <v>10.068412724904595</v>
      </c>
      <c r="L71">
        <f t="shared" si="3"/>
        <v>1.28809</v>
      </c>
      <c r="M71" t="str">
        <f t="shared" si="3"/>
        <v>238b</v>
      </c>
      <c r="N71" t="str">
        <f t="shared" si="1"/>
        <v>b</v>
      </c>
    </row>
    <row r="72" spans="1:14">
      <c r="A72">
        <v>163.4289</v>
      </c>
      <c r="B72">
        <v>5.6022800000000004</v>
      </c>
      <c r="C72">
        <v>1.02227</v>
      </c>
      <c r="E72">
        <v>163.4289</v>
      </c>
      <c r="F72">
        <v>5.3591965862909117</v>
      </c>
      <c r="G72">
        <v>1.02227</v>
      </c>
      <c r="H72" t="s">
        <v>167</v>
      </c>
      <c r="J72">
        <f t="shared" si="3"/>
        <v>163.4289</v>
      </c>
      <c r="K72">
        <f t="shared" si="3"/>
        <v>5.3591965862909117</v>
      </c>
      <c r="L72">
        <f t="shared" si="3"/>
        <v>1.02227</v>
      </c>
      <c r="M72" t="str">
        <f t="shared" si="3"/>
        <v>238b</v>
      </c>
      <c r="N72" t="str">
        <f t="shared" si="1"/>
        <v>b</v>
      </c>
    </row>
    <row r="73" spans="1:14">
      <c r="A73">
        <v>165.90100000000001</v>
      </c>
      <c r="B73">
        <v>7.7504099999999996</v>
      </c>
      <c r="C73">
        <v>1.3512900000000001</v>
      </c>
      <c r="E73">
        <v>165.90100000000001</v>
      </c>
      <c r="F73">
        <v>7.5662839326461544</v>
      </c>
      <c r="G73">
        <v>1.3512900000000001</v>
      </c>
      <c r="H73" t="s">
        <v>167</v>
      </c>
      <c r="J73">
        <f t="shared" si="3"/>
        <v>165.90100000000001</v>
      </c>
      <c r="K73">
        <f t="shared" si="3"/>
        <v>7.5662839326461544</v>
      </c>
      <c r="L73">
        <f t="shared" si="3"/>
        <v>1.3512900000000001</v>
      </c>
      <c r="M73" t="str">
        <f t="shared" si="3"/>
        <v>238b</v>
      </c>
      <c r="N73" t="str">
        <f t="shared" si="1"/>
        <v>b</v>
      </c>
    </row>
    <row r="74" spans="1:14">
      <c r="A74">
        <v>166.13749999999999</v>
      </c>
      <c r="B74">
        <v>5.7056300000000002</v>
      </c>
      <c r="C74">
        <v>0.74963000000000002</v>
      </c>
      <c r="E74">
        <v>166.13749999999999</v>
      </c>
      <c r="F74">
        <v>5.4652388334315072</v>
      </c>
      <c r="G74">
        <v>0.74963000000000002</v>
      </c>
      <c r="H74" t="s">
        <v>167</v>
      </c>
      <c r="J74">
        <f t="shared" si="3"/>
        <v>166.13749999999999</v>
      </c>
      <c r="K74">
        <f t="shared" si="3"/>
        <v>5.4652388334315072</v>
      </c>
      <c r="L74">
        <f t="shared" si="3"/>
        <v>0.74963000000000002</v>
      </c>
      <c r="M74" t="str">
        <f t="shared" si="3"/>
        <v>238b</v>
      </c>
      <c r="N74" t="str">
        <f t="shared" si="1"/>
        <v>b</v>
      </c>
    </row>
    <row r="75" spans="1:14">
      <c r="A75">
        <v>166.374</v>
      </c>
      <c r="B75">
        <v>6.6559799999999996</v>
      </c>
      <c r="C75">
        <v>1.08188</v>
      </c>
      <c r="E75">
        <v>166.374</v>
      </c>
      <c r="F75">
        <v>6.4426533754994431</v>
      </c>
      <c r="G75">
        <v>1.08188</v>
      </c>
      <c r="H75" t="s">
        <v>167</v>
      </c>
      <c r="J75">
        <f t="shared" si="3"/>
        <v>166.374</v>
      </c>
      <c r="K75">
        <f t="shared" si="3"/>
        <v>6.4426533754994431</v>
      </c>
      <c r="L75">
        <f t="shared" si="3"/>
        <v>1.08188</v>
      </c>
      <c r="M75" t="str">
        <f t="shared" si="3"/>
        <v>238b</v>
      </c>
      <c r="N75" t="str">
        <f t="shared" si="1"/>
        <v>b</v>
      </c>
    </row>
    <row r="76" spans="1:14">
      <c r="A76">
        <v>168.71039999999999</v>
      </c>
      <c r="B76">
        <v>6.3265799999999999</v>
      </c>
      <c r="C76">
        <v>0.42013499999999998</v>
      </c>
      <c r="E76">
        <v>168.71039999999999</v>
      </c>
      <c r="F76">
        <v>6.1036206932428554</v>
      </c>
      <c r="G76">
        <v>0.42013499999999998</v>
      </c>
      <c r="H76" t="s">
        <v>168</v>
      </c>
      <c r="J76">
        <f t="shared" si="3"/>
        <v>168.71039999999999</v>
      </c>
      <c r="K76">
        <f t="shared" si="3"/>
        <v>6.1036206932428554</v>
      </c>
      <c r="L76">
        <f t="shared" si="3"/>
        <v>0.42013499999999998</v>
      </c>
      <c r="M76" t="str">
        <f t="shared" si="3"/>
        <v>239a</v>
      </c>
      <c r="N76" t="str">
        <f t="shared" si="1"/>
        <v>a</v>
      </c>
    </row>
    <row r="77" spans="1:14">
      <c r="A77">
        <v>169.2841</v>
      </c>
      <c r="B77">
        <v>5.5414199999999996</v>
      </c>
      <c r="C77">
        <v>0.42178399999999999</v>
      </c>
      <c r="E77">
        <v>169.2841</v>
      </c>
      <c r="F77">
        <v>5.2967907400593397</v>
      </c>
      <c r="G77">
        <v>0.42178399999999999</v>
      </c>
      <c r="H77" t="s">
        <v>168</v>
      </c>
      <c r="J77">
        <f t="shared" si="3"/>
        <v>169.2841</v>
      </c>
      <c r="K77">
        <f t="shared" si="3"/>
        <v>5.2967907400593397</v>
      </c>
      <c r="L77">
        <f t="shared" si="3"/>
        <v>0.42178399999999999</v>
      </c>
      <c r="M77" t="str">
        <f t="shared" si="3"/>
        <v>239a</v>
      </c>
      <c r="N77" t="str">
        <f t="shared" si="1"/>
        <v>a</v>
      </c>
    </row>
    <row r="78" spans="1:14">
      <c r="A78">
        <v>169.89230000000001</v>
      </c>
      <c r="B78">
        <v>5.2704700000000004</v>
      </c>
      <c r="C78">
        <v>0.38362299999999999</v>
      </c>
      <c r="E78">
        <v>169.89230000000001</v>
      </c>
      <c r="F78">
        <v>5.0193723305201701</v>
      </c>
      <c r="G78">
        <v>0.38362299999999999</v>
      </c>
      <c r="H78" t="s">
        <v>168</v>
      </c>
      <c r="J78">
        <f t="shared" si="3"/>
        <v>169.89230000000001</v>
      </c>
      <c r="K78">
        <f t="shared" si="3"/>
        <v>5.0193723305201701</v>
      </c>
      <c r="L78">
        <f t="shared" si="3"/>
        <v>0.38362299999999999</v>
      </c>
      <c r="M78" t="str">
        <f t="shared" si="3"/>
        <v>239a</v>
      </c>
      <c r="N78" t="str">
        <f t="shared" si="1"/>
        <v>a</v>
      </c>
    </row>
    <row r="79" spans="1:14">
      <c r="A79">
        <v>170.48410000000001</v>
      </c>
      <c r="B79">
        <v>5.4175700000000004</v>
      </c>
      <c r="C79">
        <v>0.405754</v>
      </c>
      <c r="E79">
        <v>170.48410000000001</v>
      </c>
      <c r="F79">
        <v>5.1698952327472458</v>
      </c>
      <c r="G79">
        <v>0.405754</v>
      </c>
      <c r="H79" t="s">
        <v>168</v>
      </c>
      <c r="J79">
        <f t="shared" si="3"/>
        <v>170.48410000000001</v>
      </c>
      <c r="K79">
        <f t="shared" si="3"/>
        <v>5.1698952327472458</v>
      </c>
      <c r="L79">
        <f t="shared" si="3"/>
        <v>0.405754</v>
      </c>
      <c r="M79" t="str">
        <f t="shared" si="3"/>
        <v>239a</v>
      </c>
      <c r="N79" t="str">
        <f t="shared" si="1"/>
        <v>a</v>
      </c>
    </row>
    <row r="80" spans="1:14">
      <c r="A80">
        <v>171.05789999999999</v>
      </c>
      <c r="B80">
        <v>5.4017200000000001</v>
      </c>
      <c r="C80">
        <v>0.35170600000000002</v>
      </c>
      <c r="E80">
        <v>171.05789999999999</v>
      </c>
      <c r="F80">
        <v>5.1536658418895724</v>
      </c>
      <c r="G80">
        <v>0.35170600000000002</v>
      </c>
      <c r="H80" t="s">
        <v>168</v>
      </c>
      <c r="J80">
        <f t="shared" si="3"/>
        <v>171.05789999999999</v>
      </c>
      <c r="K80">
        <f t="shared" si="3"/>
        <v>5.1536658418895724</v>
      </c>
      <c r="L80">
        <f t="shared" si="3"/>
        <v>0.35170600000000002</v>
      </c>
      <c r="M80" t="str">
        <f t="shared" si="3"/>
        <v>239a</v>
      </c>
      <c r="N80" t="str">
        <f t="shared" si="1"/>
        <v>a</v>
      </c>
    </row>
  </sheetData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2009</vt:lpstr>
      <vt:lpstr>2010</vt:lpstr>
      <vt:lpstr>2011</vt:lpstr>
      <vt:lpstr>2012</vt:lpstr>
      <vt:lpstr>2013</vt:lpstr>
      <vt:lpstr>2014</vt:lpstr>
    </vt:vector>
  </TitlesOfParts>
  <Company>UNH-SSC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Eberhard Moebius</dc:creator>
  <cp:lastModifiedBy>Eberhard Moebius</cp:lastModifiedBy>
  <dcterms:created xsi:type="dcterms:W3CDTF">2015-10-10T21:21:13Z</dcterms:created>
  <dcterms:modified xsi:type="dcterms:W3CDTF">2015-10-10T21:44:26Z</dcterms:modified>
</cp:coreProperties>
</file>